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116" windowWidth="3520" windowHeight="3302" tabRatio="813" activeTab="4"/>
  </bookViews>
  <sheets>
    <sheet name="Pictures" sheetId="1" r:id="rId1"/>
    <sheet name="Formula-Table-Graph" sheetId="2" r:id="rId2"/>
    <sheet name="NEW from OLD" sheetId="3" r:id="rId3"/>
    <sheet name="Symmetry" sheetId="4" r:id="rId4"/>
    <sheet name="Symmetry FORMULAE" sheetId="5" r:id="rId5"/>
    <sheet name="Formulas" sheetId="6" r:id="rId6"/>
  </sheets>
  <definedNames>
    <definedName name="a" localSheetId="2">'NEW from OLD'!$E$21</definedName>
    <definedName name="a">'Formulas'!$D$1</definedName>
    <definedName name="b" localSheetId="2">'NEW from OLD'!$E$22</definedName>
    <definedName name="b">'Formulas'!$D$18</definedName>
    <definedName name="c_">'Formulas'!$D$33</definedName>
    <definedName name="k">'Formulas'!$D$80</definedName>
    <definedName name="p">'Formulas'!$D$49</definedName>
    <definedName name="q">'Formulas'!$D$65</definedName>
    <definedName name="X" localSheetId="1">'Formula-Table-Graph'!$E$4:$E$14</definedName>
    <definedName name="x" localSheetId="2">'NEW from OLD'!$B$14:$B$19</definedName>
    <definedName name="x" localSheetId="3">'Symmetry'!$B$7:$B$57</definedName>
    <definedName name="x" localSheetId="4">'Symmetry FORMULAE'!$B$8:$B$58</definedName>
    <definedName name="x">'Formulas'!$B$4:$B$96</definedName>
    <definedName name="y" localSheetId="2">'NEW from OLD'!$C$14:$C$19</definedName>
    <definedName name="y" localSheetId="3">'Symmetry'!$C$7:$C$57</definedName>
    <definedName name="y" localSheetId="4">'Symmetry FORMULAE'!$C$8:$C$58</definedName>
    <definedName name="y">'Formulas'!$C$4:$C$96</definedName>
  </definedNames>
  <calcPr fullCalcOnLoad="1"/>
</workbook>
</file>

<file path=xl/comments6.xml><?xml version="1.0" encoding="utf-8"?>
<comments xmlns="http://schemas.openxmlformats.org/spreadsheetml/2006/main">
  <authors>
    <author>Alwyn</author>
  </authors>
  <commentList>
    <comment ref="E13" authorId="0">
      <text>
        <r>
          <rPr>
            <sz val="8"/>
            <rFont val="Tahoma"/>
            <family val="2"/>
          </rPr>
          <t xml:space="preserve">Type, for example
</t>
        </r>
        <r>
          <rPr>
            <sz val="8"/>
            <color indexed="10"/>
            <rFont val="Tahoma"/>
            <family val="2"/>
          </rPr>
          <t>=</t>
        </r>
        <r>
          <rPr>
            <sz val="8"/>
            <rFont val="Tahoma"/>
            <family val="2"/>
          </rPr>
          <t>2</t>
        </r>
        <r>
          <rPr>
            <sz val="8"/>
            <color indexed="10"/>
            <rFont val="Tahoma"/>
            <family val="2"/>
          </rPr>
          <t>*</t>
        </r>
        <r>
          <rPr>
            <sz val="8"/>
            <rFont val="Tahoma"/>
            <family val="2"/>
          </rPr>
          <t xml:space="preserve">x+3 </t>
        </r>
        <r>
          <rPr>
            <sz val="8"/>
            <color indexed="10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.
Then </t>
        </r>
        <r>
          <rPr>
            <sz val="8"/>
            <color indexed="10"/>
            <rFont val="Tahoma"/>
            <family val="2"/>
          </rPr>
          <t>drag down</t>
        </r>
        <r>
          <rPr>
            <sz val="8"/>
            <rFont val="Tahoma"/>
            <family val="2"/>
          </rPr>
          <t xml:space="preserve"> the formula ...</t>
        </r>
      </text>
    </comment>
  </commentList>
</comments>
</file>

<file path=xl/sharedStrings.xml><?xml version="1.0" encoding="utf-8"?>
<sst xmlns="http://schemas.openxmlformats.org/spreadsheetml/2006/main" count="190" uniqueCount="79">
  <si>
    <t>x</t>
  </si>
  <si>
    <t>a =</t>
  </si>
  <si>
    <t>k =</t>
  </si>
  <si>
    <t>g(x, y)</t>
  </si>
  <si>
    <t>f(x, y)</t>
  </si>
  <si>
    <t>Describe the relationship between f(x, y) and g(x, y) graphically, numerically, algebraically ...</t>
  </si>
  <si>
    <t>y</t>
  </si>
  <si>
    <t>g(x,y) = f(x, y+a)</t>
  </si>
  <si>
    <t>p =</t>
  </si>
  <si>
    <t>b =</t>
  </si>
  <si>
    <t>g(x,y) = f(x+b, y)</t>
  </si>
  <si>
    <t>g(x,y) = f(px,y)</t>
  </si>
  <si>
    <t>q =</t>
  </si>
  <si>
    <t>g(x,y) = f(x,qy)</t>
  </si>
  <si>
    <t>g(x,y) = f(kx, ky)</t>
  </si>
  <si>
    <t>Make you own pretty pictures by changing the blue values …</t>
  </si>
  <si>
    <t xml:space="preserve">In this workbook, we look at </t>
  </si>
  <si>
    <t>Click slider to change the values of a …</t>
  </si>
  <si>
    <t>Ditto for these:</t>
  </si>
  <si>
    <t>Deduce the pink explicit/specific trendline</t>
  </si>
  <si>
    <t>c =</t>
  </si>
  <si>
    <t>g(x,y)=f(x+c, y+c)</t>
  </si>
  <si>
    <t>Talk about the general equation of g!</t>
  </si>
  <si>
    <t>These graphs are trendlines!</t>
  </si>
  <si>
    <t>quation from the blue equation!</t>
  </si>
  <si>
    <t>You can also change (type) the blue f values</t>
  </si>
  <si>
    <t>1.</t>
  </si>
  <si>
    <t>2.</t>
  </si>
  <si>
    <t>3.</t>
  </si>
  <si>
    <t>4.</t>
  </si>
  <si>
    <t>5.</t>
  </si>
  <si>
    <t>6.</t>
  </si>
  <si>
    <t>Connect TABLE - GRAPH - FORMULA!</t>
  </si>
  <si>
    <t>How will you define a "graph"?</t>
  </si>
  <si>
    <t>Starting with the blue table, we make a</t>
  </si>
  <si>
    <t>blue x-values, and the new pink y-values</t>
  </si>
  <si>
    <r>
      <t xml:space="preserve">- table  </t>
    </r>
    <r>
      <rPr>
        <sz val="12"/>
        <color indexed="12"/>
        <rFont val="Symbol"/>
        <family val="1"/>
      </rPr>
      <t>®</t>
    </r>
    <r>
      <rPr>
        <sz val="12"/>
        <color indexed="12"/>
        <rFont val="Times New Roman"/>
        <family val="1"/>
      </rPr>
      <t xml:space="preserve"> formula,  via the graph with Trendline  (what patterns in the table/graph produce what kind of formulae)</t>
    </r>
  </si>
  <si>
    <r>
      <t xml:space="preserve">- formula  </t>
    </r>
    <r>
      <rPr>
        <sz val="12"/>
        <color indexed="12"/>
        <rFont val="Symbol"/>
        <family val="1"/>
      </rPr>
      <t>®</t>
    </r>
    <r>
      <rPr>
        <sz val="12"/>
        <color indexed="12"/>
        <rFont val="Times New Roman"/>
        <family val="1"/>
      </rPr>
      <t xml:space="preserve"> table  </t>
    </r>
    <r>
      <rPr>
        <sz val="12"/>
        <color indexed="12"/>
        <rFont val="Symbol"/>
        <family val="1"/>
      </rPr>
      <t>®</t>
    </r>
    <r>
      <rPr>
        <sz val="12"/>
        <color indexed="12"/>
        <rFont val="Times New Roman"/>
        <family val="1"/>
      </rPr>
      <t xml:space="preserve"> graph</t>
    </r>
  </si>
  <si>
    <r>
      <t xml:space="preserve">- formula  </t>
    </r>
    <r>
      <rPr>
        <sz val="12"/>
        <color indexed="12"/>
        <rFont val="Symbol"/>
        <family val="1"/>
      </rPr>
      <t>®</t>
    </r>
    <r>
      <rPr>
        <sz val="12"/>
        <color indexed="12"/>
        <rFont val="Times New Roman"/>
        <family val="1"/>
      </rPr>
      <t xml:space="preserve"> graph</t>
    </r>
  </si>
  <si>
    <r>
      <t xml:space="preserve">- graph  </t>
    </r>
    <r>
      <rPr>
        <sz val="12"/>
        <color indexed="12"/>
        <rFont val="Symbol"/>
        <family val="1"/>
      </rPr>
      <t>®</t>
    </r>
    <r>
      <rPr>
        <sz val="12"/>
        <color indexed="12"/>
        <rFont val="Times New Roman"/>
        <family val="1"/>
      </rPr>
      <t xml:space="preserve"> formula</t>
    </r>
  </si>
  <si>
    <t>new pink table using some pattern, e.g. the</t>
  </si>
  <si>
    <t>relationship between the graphs?</t>
  </si>
  <si>
    <t>Can you make an "8"?</t>
  </si>
  <si>
    <t>Can you make a straight line?</t>
  </si>
  <si>
    <t>Can you make a parabola?</t>
  </si>
  <si>
    <t>Pretty Pictures</t>
  </si>
  <si>
    <t xml:space="preserve"> ® </t>
  </si>
  <si>
    <t>Make a pretty picture (graph) by changing the (x, y) ordered pairs in the table</t>
  </si>
  <si>
    <t>y = x^2 -10</t>
  </si>
  <si>
    <t>y = 5x</t>
  </si>
  <si>
    <t>y = x^3</t>
  </si>
  <si>
    <t>y = x^2</t>
  </si>
  <si>
    <t>y = 3x</t>
  </si>
  <si>
    <t>y = 5x + 5</t>
  </si>
  <si>
    <t>x + y = 10</t>
  </si>
  <si>
    <t>Click a formula:</t>
  </si>
  <si>
    <r>
      <t xml:space="preserve">Formula </t>
    </r>
    <r>
      <rPr>
        <b/>
        <sz val="17"/>
        <color indexed="10"/>
        <rFont val="Symbol"/>
        <family val="1"/>
      </rPr>
      <t>®</t>
    </r>
    <r>
      <rPr>
        <b/>
        <sz val="17"/>
        <color indexed="10"/>
        <rFont val="Times New Roman"/>
        <family val="1"/>
      </rPr>
      <t xml:space="preserve"> Table </t>
    </r>
    <r>
      <rPr>
        <b/>
        <sz val="17"/>
        <color indexed="10"/>
        <rFont val="Symbol"/>
        <family val="1"/>
      </rPr>
      <t>®</t>
    </r>
    <r>
      <rPr>
        <b/>
        <sz val="17"/>
        <color indexed="10"/>
        <rFont val="Times New Roman"/>
        <family val="1"/>
      </rPr>
      <t xml:space="preserve"> Graph</t>
    </r>
  </si>
  <si>
    <t>Click a formula!</t>
  </si>
  <si>
    <t>D</t>
  </si>
  <si>
    <r>
      <t xml:space="preserve">- </t>
    </r>
    <r>
      <rPr>
        <b/>
        <sz val="12"/>
        <color indexed="12"/>
        <rFont val="Times New Roman"/>
        <family val="1"/>
      </rPr>
      <t xml:space="preserve">tables </t>
    </r>
    <r>
      <rPr>
        <b/>
        <sz val="12"/>
        <color indexed="12"/>
        <rFont val="Symbol"/>
        <family val="1"/>
      </rPr>
      <t>®</t>
    </r>
    <r>
      <rPr>
        <b/>
        <sz val="12"/>
        <color indexed="12"/>
        <rFont val="Times New Roman"/>
        <family val="1"/>
      </rPr>
      <t xml:space="preserve"> graph</t>
    </r>
    <r>
      <rPr>
        <sz val="12"/>
        <color indexed="12"/>
        <rFont val="Times New Roman"/>
        <family val="1"/>
      </rPr>
      <t xml:space="preserve">  (what patterns in the tables produce what patterns in the graph)</t>
    </r>
  </si>
  <si>
    <t>New from Old</t>
  </si>
  <si>
    <r>
      <t>are</t>
    </r>
    <r>
      <rPr>
        <b/>
        <sz val="11"/>
        <color indexed="12"/>
        <rFont val="Times New Roman"/>
        <family val="1"/>
      </rPr>
      <t xml:space="preserve"> four more than</t>
    </r>
    <r>
      <rPr>
        <sz val="11"/>
        <color indexed="12"/>
        <rFont val="Times New Roman"/>
        <family val="1"/>
      </rPr>
      <t xml:space="preserve"> the blue y-values.</t>
    </r>
  </si>
  <si>
    <r>
      <t xml:space="preserve">How is the numerical </t>
    </r>
    <r>
      <rPr>
        <b/>
        <i/>
        <sz val="11"/>
        <color indexed="12"/>
        <rFont val="Times New Roman"/>
        <family val="1"/>
      </rPr>
      <t xml:space="preserve">relationships between </t>
    </r>
  </si>
  <si>
    <r>
      <t>the tables</t>
    </r>
    <r>
      <rPr>
        <i/>
        <sz val="11"/>
        <color indexed="12"/>
        <rFont val="Times New Roman"/>
        <family val="1"/>
      </rPr>
      <t xml:space="preserve"> reflected in the geometrical </t>
    </r>
  </si>
  <si>
    <t>g(x, y) = f(x+a,y+b)</t>
  </si>
  <si>
    <t>Make sure that you understand:</t>
  </si>
  <si>
    <r>
      <t xml:space="preserve">- </t>
    </r>
    <r>
      <rPr>
        <b/>
        <sz val="12"/>
        <color indexed="10"/>
        <rFont val="Times New Roman"/>
        <family val="1"/>
      </rPr>
      <t xml:space="preserve">the powerful idea </t>
    </r>
    <r>
      <rPr>
        <sz val="12"/>
        <color indexed="10"/>
        <rFont val="Times New Roman"/>
        <family val="1"/>
      </rPr>
      <t xml:space="preserve">of  Formula </t>
    </r>
    <r>
      <rPr>
        <sz val="12"/>
        <color indexed="10"/>
        <rFont val="Symbol"/>
        <family val="1"/>
      </rPr>
      <t>®</t>
    </r>
    <r>
      <rPr>
        <sz val="12"/>
        <color indexed="10"/>
        <rFont val="Times New Roman"/>
        <family val="1"/>
      </rPr>
      <t xml:space="preserve"> Table </t>
    </r>
    <r>
      <rPr>
        <sz val="12"/>
        <color indexed="10"/>
        <rFont val="Symbol"/>
        <family val="1"/>
      </rPr>
      <t>®</t>
    </r>
    <r>
      <rPr>
        <sz val="12"/>
        <color indexed="10"/>
        <rFont val="Times New Roman"/>
        <family val="1"/>
      </rPr>
      <t xml:space="preserve"> Graph</t>
    </r>
  </si>
  <si>
    <r>
      <t xml:space="preserve">- </t>
    </r>
    <r>
      <rPr>
        <b/>
        <sz val="12"/>
        <color indexed="10"/>
        <rFont val="Times New Roman"/>
        <family val="1"/>
      </rPr>
      <t>the connection</t>
    </r>
    <r>
      <rPr>
        <sz val="12"/>
        <color indexed="10"/>
        <rFont val="Times New Roman"/>
        <family val="1"/>
      </rPr>
      <t xml:space="preserve"> Formula </t>
    </r>
    <r>
      <rPr>
        <sz val="12"/>
        <color indexed="10"/>
        <rFont val="Symbol"/>
        <family val="1"/>
      </rPr>
      <t>«</t>
    </r>
    <r>
      <rPr>
        <sz val="12"/>
        <color indexed="10"/>
        <rFont val="Times New Roman"/>
        <family val="1"/>
      </rPr>
      <t xml:space="preserve"> Table: can you </t>
    </r>
    <r>
      <rPr>
        <b/>
        <i/>
        <sz val="12"/>
        <color indexed="10"/>
        <rFont val="Times New Roman"/>
        <family val="1"/>
      </rPr>
      <t>see</t>
    </r>
    <r>
      <rPr>
        <sz val="12"/>
        <color indexed="10"/>
        <rFont val="Times New Roman"/>
        <family val="1"/>
      </rPr>
      <t xml:space="preserve"> the formula in the table and vice versa?</t>
    </r>
  </si>
  <si>
    <r>
      <t xml:space="preserve">- </t>
    </r>
    <r>
      <rPr>
        <b/>
        <sz val="12"/>
        <color indexed="10"/>
        <rFont val="Times New Roman"/>
        <family val="1"/>
      </rPr>
      <t>the connection</t>
    </r>
    <r>
      <rPr>
        <sz val="12"/>
        <color indexed="10"/>
        <rFont val="Times New Roman"/>
        <family val="1"/>
      </rPr>
      <t xml:space="preserve"> Table </t>
    </r>
    <r>
      <rPr>
        <sz val="12"/>
        <color indexed="10"/>
        <rFont val="Symbol"/>
        <family val="1"/>
      </rPr>
      <t>«</t>
    </r>
    <r>
      <rPr>
        <sz val="12"/>
        <color indexed="10"/>
        <rFont val="Times New Roman"/>
        <family val="1"/>
      </rPr>
      <t xml:space="preserve"> Graph: can you </t>
    </r>
    <r>
      <rPr>
        <b/>
        <i/>
        <sz val="12"/>
        <color indexed="10"/>
        <rFont val="Times New Roman"/>
        <family val="1"/>
      </rPr>
      <t>see</t>
    </r>
    <r>
      <rPr>
        <sz val="12"/>
        <color indexed="10"/>
        <rFont val="Times New Roman"/>
        <family val="1"/>
      </rPr>
      <t xml:space="preserve"> the table in the graph and vice versa?</t>
    </r>
  </si>
  <si>
    <r>
      <t xml:space="preserve">- </t>
    </r>
    <r>
      <rPr>
        <b/>
        <sz val="12"/>
        <color indexed="10"/>
        <rFont val="Times New Roman"/>
        <family val="1"/>
      </rPr>
      <t>the connection</t>
    </r>
    <r>
      <rPr>
        <sz val="12"/>
        <color indexed="10"/>
        <rFont val="Times New Roman"/>
        <family val="1"/>
      </rPr>
      <t xml:space="preserve"> Formula </t>
    </r>
    <r>
      <rPr>
        <sz val="12"/>
        <color indexed="10"/>
        <rFont val="Symbol"/>
        <family val="1"/>
      </rPr>
      <t>«</t>
    </r>
    <r>
      <rPr>
        <sz val="12"/>
        <color indexed="10"/>
        <rFont val="Times New Roman"/>
        <family val="1"/>
      </rPr>
      <t xml:space="preserve"> Graph: can you </t>
    </r>
    <r>
      <rPr>
        <b/>
        <i/>
        <sz val="12"/>
        <color indexed="10"/>
        <rFont val="Times New Roman"/>
        <family val="1"/>
      </rPr>
      <t>see</t>
    </r>
    <r>
      <rPr>
        <sz val="12"/>
        <color indexed="10"/>
        <rFont val="Times New Roman"/>
        <family val="1"/>
      </rPr>
      <t xml:space="preserve"> the formula in the graph and vice versa?</t>
    </r>
  </si>
  <si>
    <t>You can change the shapes of the graphs by changing the blue (x, y) values …</t>
  </si>
  <si>
    <t>What different ways can you use to make new pink tables and new graphs? We show a few in the next tabs …</t>
  </si>
  <si>
    <r>
      <t>Click the sliders</t>
    </r>
    <r>
      <rPr>
        <sz val="12"/>
        <color indexed="10"/>
        <rFont val="Times New Roman"/>
        <family val="1"/>
      </rPr>
      <t xml:space="preserve"> to change a and b.  What happens in the tables and what happens with the graphs?</t>
    </r>
  </si>
  <si>
    <t>Do you agree, above: Given f(x, y), then g(x, y) = f(x, -y). Now do these:</t>
  </si>
  <si>
    <t>Enter a formula for f if you want to</t>
  </si>
  <si>
    <r>
      <t xml:space="preserve">new pink x-values </t>
    </r>
    <r>
      <rPr>
        <sz val="11"/>
        <color indexed="12"/>
        <rFont val="Times New Roman"/>
        <family val="1"/>
      </rPr>
      <t>are</t>
    </r>
    <r>
      <rPr>
        <b/>
        <sz val="11"/>
        <color indexed="12"/>
        <rFont val="Times New Roman"/>
        <family val="1"/>
      </rPr>
      <t xml:space="preserve"> three more than </t>
    </r>
    <r>
      <rPr>
        <sz val="11"/>
        <color indexed="12"/>
        <rFont val="Times New Roman"/>
        <family val="1"/>
      </rPr>
      <t>the</t>
    </r>
  </si>
  <si>
    <r>
      <t xml:space="preserve">From the tables and the graphs, </t>
    </r>
    <r>
      <rPr>
        <b/>
        <sz val="11"/>
        <color indexed="12"/>
        <rFont val="Times New Roman"/>
        <family val="1"/>
      </rPr>
      <t>deduce the formula for each graph.</t>
    </r>
  </si>
  <si>
    <r>
      <t xml:space="preserve">You can see the formula for f in the table - click in the y column </t>
    </r>
    <r>
      <rPr>
        <sz val="11"/>
        <color indexed="12"/>
        <rFont val="Wingdings"/>
        <family val="0"/>
      </rPr>
      <t>J</t>
    </r>
  </si>
  <si>
    <t>Describe your method to find the explicit formula for g, and check it!</t>
  </si>
</sst>
</file>

<file path=xl/styles.xml><?xml version="1.0" encoding="utf-8"?>
<styleSheet xmlns="http://schemas.openxmlformats.org/spreadsheetml/2006/main">
  <numFmts count="16">
    <numFmt numFmtId="5" formatCode="&quot;R&quot;\ #,##0;\-&quot;R&quot;\ #,##0"/>
    <numFmt numFmtId="6" formatCode="&quot;R&quot;\ #,##0;[Red]\-&quot;R&quot;\ #,##0"/>
    <numFmt numFmtId="7" formatCode="&quot;R&quot;\ #,##0.00;\-&quot;R&quot;\ #,##0.00"/>
    <numFmt numFmtId="8" formatCode="&quot;R&quot;\ #,##0.00;[Red]\-&quot;R&quot;\ #,##0.00"/>
    <numFmt numFmtId="42" formatCode="_-&quot;R&quot;\ * #,##0_-;\-&quot;R&quot;\ * #,##0_-;_-&quot;R&quot;\ * &quot;-&quot;_-;_-@_-"/>
    <numFmt numFmtId="41" formatCode="_-* #,##0_-;\-* #,##0_-;_-* &quot;-&quot;_-;_-@_-"/>
    <numFmt numFmtId="44" formatCode="_-&quot;R&quot;\ * #,##0.00_-;\-&quot;R&quot;\ * #,##0.00_-;_-&quot;R&quot;\ 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0.000"/>
    <numFmt numFmtId="171" formatCode="0.0"/>
  </numFmts>
  <fonts count="103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33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14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4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Symbol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Symbol"/>
      <family val="1"/>
    </font>
    <font>
      <sz val="22"/>
      <color indexed="10"/>
      <name val="Symbol"/>
      <family val="1"/>
    </font>
    <font>
      <sz val="10"/>
      <color indexed="26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</font>
    <font>
      <b/>
      <sz val="18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7"/>
      <color indexed="10"/>
      <name val="Symbol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Symbol"/>
      <family val="1"/>
    </font>
    <font>
      <b/>
      <sz val="12"/>
      <name val="Times New Roman"/>
      <family val="1"/>
    </font>
    <font>
      <sz val="11"/>
      <color indexed="14"/>
      <name val="Times New Roman"/>
      <family val="1"/>
    </font>
    <font>
      <u val="single"/>
      <sz val="10"/>
      <name val="Times New Roman"/>
      <family val="1"/>
    </font>
    <font>
      <i/>
      <sz val="11"/>
      <color indexed="12"/>
      <name val="Times New Roman"/>
      <family val="1"/>
    </font>
    <font>
      <sz val="2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color indexed="33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33"/>
      <name val="Times New Roman"/>
      <family val="1"/>
    </font>
    <font>
      <b/>
      <i/>
      <sz val="11"/>
      <color indexed="14"/>
      <name val="Times New Roman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2"/>
      <name val="Wingdings"/>
      <family val="0"/>
    </font>
    <font>
      <sz val="8.25"/>
      <color indexed="8"/>
      <name val="Times New Roman"/>
      <family val="1"/>
    </font>
    <font>
      <sz val="8.25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Times New Roman"/>
      <family val="1"/>
    </font>
    <font>
      <sz val="8"/>
      <color indexed="55"/>
      <name val="Times New Roman"/>
      <family val="1"/>
    </font>
    <font>
      <sz val="2.5"/>
      <color indexed="8"/>
      <name val="Times New Roman"/>
      <family val="1"/>
    </font>
    <font>
      <sz val="5"/>
      <color indexed="8"/>
      <name val="Times New Roman"/>
      <family val="1"/>
    </font>
    <font>
      <sz val="4.25"/>
      <color indexed="8"/>
      <name val="Times New Roman"/>
      <family val="1"/>
    </font>
    <font>
      <sz val="4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22"/>
      <name val="Times New Roman"/>
      <family val="1"/>
    </font>
    <font>
      <vertAlign val="superscript"/>
      <sz val="10"/>
      <color indexed="12"/>
      <name val="Times New Roman"/>
      <family val="1"/>
    </font>
    <font>
      <vertAlign val="superscript"/>
      <sz val="10"/>
      <color indexed="14"/>
      <name val="Times New Roman"/>
      <family val="1"/>
    </font>
    <font>
      <sz val="9.5"/>
      <color indexed="8"/>
      <name val="Times New Roman"/>
      <family val="1"/>
    </font>
    <font>
      <sz val="10.5"/>
      <color indexed="14"/>
      <name val="Times New Roman"/>
      <family val="1"/>
    </font>
    <font>
      <vertAlign val="superscript"/>
      <sz val="10.5"/>
      <color indexed="14"/>
      <name val="Times New Roman"/>
      <family val="1"/>
    </font>
    <font>
      <sz val="9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Times New Roman"/>
      <family val="1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6" fillId="33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4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4" fillId="34" borderId="0" xfId="0" applyFont="1" applyFill="1" applyAlignment="1">
      <alignment horizontal="right"/>
    </xf>
    <xf numFmtId="0" fontId="14" fillId="34" borderId="0" xfId="0" applyFont="1" applyFill="1" applyAlignment="1" applyProtection="1">
      <alignment horizontal="left"/>
      <protection hidden="1"/>
    </xf>
    <xf numFmtId="0" fontId="14" fillId="34" borderId="0" xfId="0" applyFont="1" applyFill="1" applyAlignment="1">
      <alignment horizontal="right"/>
    </xf>
    <xf numFmtId="0" fontId="14" fillId="34" borderId="0" xfId="0" applyFont="1" applyFill="1" applyAlignment="1" applyProtection="1">
      <alignment horizontal="left"/>
      <protection hidden="1"/>
    </xf>
    <xf numFmtId="0" fontId="16" fillId="34" borderId="0" xfId="0" applyFont="1" applyFill="1" applyAlignment="1">
      <alignment/>
    </xf>
    <xf numFmtId="0" fontId="16" fillId="34" borderId="0" xfId="0" applyFont="1" applyFill="1" applyAlignment="1" quotePrefix="1">
      <alignment/>
    </xf>
    <xf numFmtId="0" fontId="5" fillId="36" borderId="10" xfId="0" applyFont="1" applyFill="1" applyBorder="1" applyAlignment="1" applyProtection="1">
      <alignment horizontal="center"/>
      <protection locked="0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5" fillId="36" borderId="10" xfId="0" applyFont="1" applyFill="1" applyBorder="1" applyAlignment="1" applyProtection="1">
      <alignment horizontal="center"/>
      <protection locked="0"/>
    </xf>
    <xf numFmtId="0" fontId="24" fillId="37" borderId="10" xfId="0" applyFont="1" applyFill="1" applyBorder="1" applyAlignment="1">
      <alignment horizontal="center"/>
    </xf>
    <xf numFmtId="0" fontId="26" fillId="34" borderId="0" xfId="0" applyFont="1" applyFill="1" applyAlignment="1">
      <alignment horizontal="left"/>
    </xf>
    <xf numFmtId="0" fontId="27" fillId="34" borderId="0" xfId="0" applyFont="1" applyFill="1" applyAlignment="1">
      <alignment horizontal="left"/>
    </xf>
    <xf numFmtId="0" fontId="29" fillId="34" borderId="0" xfId="0" applyFont="1" applyFill="1" applyAlignment="1">
      <alignment horizontal="left"/>
    </xf>
    <xf numFmtId="0" fontId="24" fillId="37" borderId="11" xfId="0" applyFont="1" applyFill="1" applyBorder="1" applyAlignment="1">
      <alignment horizontal="left"/>
    </xf>
    <xf numFmtId="0" fontId="5" fillId="36" borderId="12" xfId="0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left"/>
      <protection locked="0"/>
    </xf>
    <xf numFmtId="0" fontId="25" fillId="37" borderId="12" xfId="0" applyFont="1" applyFill="1" applyBorder="1" applyAlignment="1">
      <alignment/>
    </xf>
    <xf numFmtId="0" fontId="1" fillId="34" borderId="0" xfId="0" applyFont="1" applyFill="1" applyAlignment="1" applyProtection="1">
      <alignment horizontal="center"/>
      <protection locked="0"/>
    </xf>
    <xf numFmtId="0" fontId="30" fillId="34" borderId="0" xfId="0" applyFont="1" applyFill="1" applyAlignment="1">
      <alignment horizontal="left"/>
    </xf>
    <xf numFmtId="0" fontId="18" fillId="33" borderId="0" xfId="0" applyFont="1" applyFill="1" applyAlignment="1">
      <alignment horizontal="left" indent="1"/>
    </xf>
    <xf numFmtId="0" fontId="19" fillId="33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7" fillId="33" borderId="0" xfId="0" applyFont="1" applyFill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Alignment="1">
      <alignment horizontal="left"/>
    </xf>
    <xf numFmtId="0" fontId="3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Continuous"/>
    </xf>
    <xf numFmtId="0" fontId="34" fillId="0" borderId="15" xfId="0" applyFont="1" applyFill="1" applyBorder="1" applyAlignment="1">
      <alignment horizontal="centerContinuous"/>
    </xf>
    <xf numFmtId="0" fontId="3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 horizontal="left"/>
      <protection hidden="1"/>
    </xf>
    <xf numFmtId="0" fontId="29" fillId="34" borderId="0" xfId="0" applyFont="1" applyFill="1" applyAlignment="1" quotePrefix="1">
      <alignment horizontal="left"/>
    </xf>
    <xf numFmtId="0" fontId="29" fillId="34" borderId="0" xfId="0" applyFont="1" applyFill="1" applyAlignment="1" quotePrefix="1">
      <alignment horizontal="left" vertical="center"/>
    </xf>
    <xf numFmtId="0" fontId="29" fillId="34" borderId="0" xfId="0" applyFont="1" applyFill="1" applyAlignment="1">
      <alignment horizontal="left" vertical="center"/>
    </xf>
    <xf numFmtId="0" fontId="41" fillId="37" borderId="10" xfId="0" applyFont="1" applyFill="1" applyBorder="1" applyAlignment="1">
      <alignment horizontal="center"/>
    </xf>
    <xf numFmtId="0" fontId="34" fillId="36" borderId="10" xfId="0" applyFont="1" applyFill="1" applyBorder="1" applyAlignment="1" applyProtection="1">
      <alignment horizontal="center"/>
      <protection locked="0"/>
    </xf>
    <xf numFmtId="0" fontId="34" fillId="36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42" fillId="33" borderId="0" xfId="0" applyFont="1" applyFill="1" applyAlignment="1" quotePrefix="1">
      <alignment/>
    </xf>
    <xf numFmtId="0" fontId="3" fillId="34" borderId="10" xfId="0" applyFont="1" applyFill="1" applyBorder="1" applyAlignment="1">
      <alignment horizontal="centerContinuous"/>
    </xf>
    <xf numFmtId="0" fontId="7" fillId="34" borderId="10" xfId="0" applyFont="1" applyFill="1" applyBorder="1" applyAlignment="1">
      <alignment horizontal="centerContinuous"/>
    </xf>
    <xf numFmtId="0" fontId="3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centerContinuous"/>
    </xf>
    <xf numFmtId="0" fontId="5" fillId="34" borderId="10" xfId="0" applyFont="1" applyFill="1" applyBorder="1" applyAlignment="1">
      <alignment horizontal="centerContinuous"/>
    </xf>
    <xf numFmtId="0" fontId="2" fillId="34" borderId="10" xfId="0" applyFont="1" applyFill="1" applyBorder="1" applyAlignment="1" applyProtection="1">
      <alignment horizontal="center"/>
      <protection hidden="1"/>
    </xf>
    <xf numFmtId="0" fontId="36" fillId="34" borderId="1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43" fillId="34" borderId="10" xfId="0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>
      <alignment horizontal="center"/>
    </xf>
    <xf numFmtId="0" fontId="44" fillId="35" borderId="19" xfId="0" applyFont="1" applyFill="1" applyBorder="1" applyAlignment="1" applyProtection="1">
      <alignment horizontal="center"/>
      <protection locked="0"/>
    </xf>
    <xf numFmtId="0" fontId="12" fillId="35" borderId="20" xfId="0" applyFont="1" applyFill="1" applyBorder="1" applyAlignment="1">
      <alignment horizontal="center"/>
    </xf>
    <xf numFmtId="0" fontId="44" fillId="35" borderId="20" xfId="0" applyFont="1" applyFill="1" applyBorder="1" applyAlignment="1" applyProtection="1">
      <alignment horizontal="center"/>
      <protection locked="0"/>
    </xf>
    <xf numFmtId="0" fontId="12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/>
    </xf>
    <xf numFmtId="0" fontId="14" fillId="33" borderId="0" xfId="0" applyFont="1" applyFill="1" applyAlignment="1" quotePrefix="1">
      <alignment/>
    </xf>
    <xf numFmtId="0" fontId="3" fillId="34" borderId="10" xfId="0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centerContinuous"/>
      <protection/>
    </xf>
    <xf numFmtId="0" fontId="6" fillId="34" borderId="10" xfId="0" applyFont="1" applyFill="1" applyBorder="1" applyAlignment="1" applyProtection="1">
      <alignment horizontal="centerContinuous"/>
      <protection/>
    </xf>
    <xf numFmtId="0" fontId="36" fillId="34" borderId="1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11" fillId="34" borderId="10" xfId="0" applyFont="1" applyFill="1" applyBorder="1" applyAlignment="1" applyProtection="1">
      <alignment horizontal="centerContinuous"/>
      <protection/>
    </xf>
    <xf numFmtId="0" fontId="34" fillId="34" borderId="10" xfId="0" applyFont="1" applyFill="1" applyBorder="1" applyAlignment="1" applyProtection="1">
      <alignment horizontal="centerContinuous"/>
      <protection/>
    </xf>
    <xf numFmtId="0" fontId="4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9" fillId="34" borderId="0" xfId="0" applyFont="1" applyFill="1" applyAlignment="1" applyProtection="1" quotePrefix="1">
      <alignment horizontal="left"/>
      <protection hidden="1" locked="0"/>
    </xf>
    <xf numFmtId="0" fontId="22" fillId="34" borderId="21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name val="Cambria"/>
        <color rgb="FFFFFFCC"/>
      </font>
      <fill>
        <patternFill>
          <bgColor rgb="FFFFFFCC"/>
        </patternFill>
      </fill>
      <border>
        <right/>
        <top/>
        <bottom/>
      </border>
    </dxf>
    <dxf>
      <font>
        <color indexed="27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CCFFFF"/>
      </font>
      <border/>
    </dxf>
    <dxf>
      <font>
        <color rgb="FFFFFFCC"/>
      </font>
      <fill>
        <patternFill>
          <bgColor rgb="FFFFFFCC"/>
        </patternFill>
      </fill>
      <border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325"/>
          <c:w val="0.97775"/>
          <c:h val="0.9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Pictures!$B$3:$B$13</c:f>
              <c:numCache/>
            </c:numRef>
          </c:xVal>
          <c:yVal>
            <c:numRef>
              <c:f>Pictures!$C$3:$C$13</c:f>
              <c:numCache/>
            </c:numRef>
          </c:yVal>
          <c:smooth val="1"/>
        </c:ser>
        <c:axId val="36969924"/>
        <c:axId val="64293861"/>
      </c:scatterChart>
      <c:valAx>
        <c:axId val="3696992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293861"/>
        <c:crosses val="autoZero"/>
        <c:crossBetween val="midCat"/>
        <c:dispUnits/>
        <c:majorUnit val="1"/>
      </c:valAx>
      <c:valAx>
        <c:axId val="6429386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9699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'Symmetry FORMULAE'!$B$8:$B$13</c:f>
              <c:numCache/>
            </c:numRef>
          </c:xVal>
          <c:yVal>
            <c:numRef>
              <c:f>'Symmetry FORMULAE'!$C$8:$C$13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'Symmetry FORMULAE'!$E$8:$E$13</c:f>
              <c:numCache/>
            </c:numRef>
          </c:xVal>
          <c:yVal>
            <c:numRef>
              <c:f>'Symmetry FORMULAE'!$F$8:$F$13</c:f>
              <c:numCache/>
            </c:numRef>
          </c:yVal>
          <c:smooth val="1"/>
        </c:ser>
        <c:axId val="17309150"/>
        <c:axId val="21564623"/>
      </c:scatterChart>
      <c:valAx>
        <c:axId val="17309150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1564623"/>
        <c:crosses val="autoZero"/>
        <c:crossBetween val="midCat"/>
        <c:dispUnits/>
        <c:majorUnit val="1"/>
      </c:valAx>
      <c:valAx>
        <c:axId val="21564623"/>
        <c:scaling>
          <c:orientation val="minMax"/>
          <c:max val="25"/>
          <c:min val="-2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1730915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'Symmetry FORMULAE'!$B$18:$B$22</c:f>
              <c:numCache/>
            </c:numRef>
          </c:xVal>
          <c:yVal>
            <c:numRef>
              <c:f>'Symmetry FORMULAE'!$C$18:$C$22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'Symmetry FORMULAE'!$E$18:$E$22</c:f>
              <c:numCache/>
            </c:numRef>
          </c:xVal>
          <c:yVal>
            <c:numRef>
              <c:f>'Symmetry FORMULAE'!$F$18:$F$22</c:f>
              <c:numCache/>
            </c:numRef>
          </c:yVal>
          <c:smooth val="1"/>
        </c:ser>
        <c:axId val="59863880"/>
        <c:axId val="1904009"/>
      </c:scatterChart>
      <c:valAx>
        <c:axId val="59863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1904009"/>
        <c:crosses val="autoZero"/>
        <c:crossBetween val="midCat"/>
        <c:dispUnits/>
      </c:valAx>
      <c:valAx>
        <c:axId val="19040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598638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'Symmetry FORMULAE'!$B$27:$B$31</c:f>
              <c:numCache/>
            </c:numRef>
          </c:xVal>
          <c:yVal>
            <c:numRef>
              <c:f>'Symmetry FORMULAE'!$C$27:$C$31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'Symmetry FORMULAE'!$E$27:$E$31</c:f>
              <c:numCache/>
            </c:numRef>
          </c:xVal>
          <c:yVal>
            <c:numRef>
              <c:f>'Symmetry FORMULAE'!$F$27:$F$31</c:f>
              <c:numCache/>
            </c:numRef>
          </c:yVal>
          <c:smooth val="1"/>
        </c:ser>
        <c:axId val="17136082"/>
        <c:axId val="20007011"/>
      </c:scatterChart>
      <c:valAx>
        <c:axId val="1713608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0007011"/>
        <c:crosses val="autoZero"/>
        <c:crossBetween val="midCat"/>
        <c:dispUnits/>
        <c:majorUnit val="1"/>
      </c:valAx>
      <c:valAx>
        <c:axId val="20007011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1713608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'Symmetry FORMULAE'!$B$40:$B$44</c:f>
              <c:numCache/>
            </c:numRef>
          </c:xVal>
          <c:yVal>
            <c:numRef>
              <c:f>'Symmetry FORMULAE'!$C$40:$C$44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'Symmetry FORMULAE'!$E$40:$E$44</c:f>
              <c:numCache/>
            </c:numRef>
          </c:xVal>
          <c:yVal>
            <c:numRef>
              <c:f>'Symmetry FORMULAE'!$F$40:$F$44</c:f>
              <c:numCache/>
            </c:numRef>
          </c:yVal>
          <c:smooth val="1"/>
        </c:ser>
        <c:axId val="45845372"/>
        <c:axId val="9955165"/>
      </c:scatterChart>
      <c:valAx>
        <c:axId val="4584537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9955165"/>
        <c:crosses val="autoZero"/>
        <c:crossBetween val="midCat"/>
        <c:dispUnits/>
        <c:majorUnit val="1"/>
      </c:valAx>
      <c:valAx>
        <c:axId val="9955165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584537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'Symmetry FORMULAE'!$B$54:$B$58</c:f>
              <c:numCache/>
            </c:numRef>
          </c:xVal>
          <c:yVal>
            <c:numRef>
              <c:f>'Symmetry FORMULAE'!$C$54:$C$58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'Symmetry FORMULAE'!$E$54:$E$58</c:f>
              <c:numCache/>
            </c:numRef>
          </c:xVal>
          <c:yVal>
            <c:numRef>
              <c:f>'Symmetry FORMULAE'!$F$54:$F$58</c:f>
              <c:numCache/>
            </c:numRef>
          </c:yVal>
          <c:smooth val="1"/>
        </c:ser>
        <c:axId val="22487622"/>
        <c:axId val="1062007"/>
      </c:scatterChart>
      <c:valAx>
        <c:axId val="22487622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1062007"/>
        <c:crosses val="autoZero"/>
        <c:crossBetween val="midCat"/>
        <c:dispUnits/>
        <c:majorUnit val="1"/>
      </c:valAx>
      <c:valAx>
        <c:axId val="1062007"/>
        <c:scaling>
          <c:orientation val="minMax"/>
          <c:max val="7"/>
          <c:min val="-7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248762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Formulas!$B$4:$B$8</c:f>
              <c:numCache/>
            </c:numRef>
          </c:xVal>
          <c:yVal>
            <c:numRef>
              <c:f>Formulas!$C$4:$C$8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Formulas!$D$4:$D$8</c:f>
              <c:numCache/>
            </c:numRef>
          </c:xVal>
          <c:yVal>
            <c:numRef>
              <c:f>Formulas!$E$4:$E$8</c:f>
              <c:numCache/>
            </c:numRef>
          </c:yVal>
          <c:smooth val="1"/>
        </c:ser>
        <c:axId val="9558064"/>
        <c:axId val="18913713"/>
      </c:scatterChart>
      <c:val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913713"/>
        <c:crosses val="autoZero"/>
        <c:crossBetween val="midCat"/>
        <c:dispUnits/>
      </c:valAx>
      <c:valAx>
        <c:axId val="18913713"/>
        <c:scaling>
          <c:orientation val="minMax"/>
          <c:max val="16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55806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/>
            </c:trendlineLbl>
          </c:trendline>
          <c:xVal>
            <c:numRef>
              <c:f>Formulas!$B$83:$B$91</c:f>
              <c:numCache/>
            </c:numRef>
          </c:xVal>
          <c:yVal>
            <c:numRef>
              <c:f>Formulas!$C$83:$C$91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"/>
            </c:trendlineLbl>
          </c:trendline>
          <c:xVal>
            <c:numRef>
              <c:f>Formulas!$D$83:$D$91</c:f>
              <c:numCache/>
            </c:numRef>
          </c:xVal>
          <c:yVal>
            <c:numRef>
              <c:f>Formulas!$E$83:$E$91</c:f>
              <c:numCache/>
            </c:numRef>
          </c:yVal>
          <c:smooth val="1"/>
        </c:ser>
        <c:axId val="36005690"/>
        <c:axId val="55615755"/>
      </c:scatterChart>
      <c:valAx>
        <c:axId val="36005690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615755"/>
        <c:crosses val="autoZero"/>
        <c:crossBetween val="midCat"/>
        <c:dispUnits/>
      </c:valAx>
      <c:valAx>
        <c:axId val="55615755"/>
        <c:scaling>
          <c:orientation val="minMax"/>
          <c:max val="80"/>
          <c:min val="-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0056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/>
            </c:trendlineLbl>
          </c:trendline>
          <c:xVal>
            <c:numRef>
              <c:f>Formulas!$B$52:$B$56</c:f>
              <c:numCache/>
            </c:numRef>
          </c:xVal>
          <c:yVal>
            <c:numRef>
              <c:f>Formulas!$C$52:$C$56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"/>
            </c:trendlineLbl>
          </c:trendline>
          <c:xVal>
            <c:numRef>
              <c:f>Formulas!$D$52:$D$56</c:f>
              <c:numCache/>
            </c:numRef>
          </c:xVal>
          <c:yVal>
            <c:numRef>
              <c:f>Formulas!$E$52:$E$56</c:f>
              <c:numCache/>
            </c:numRef>
          </c:yVal>
          <c:smooth val="1"/>
        </c:ser>
        <c:axId val="30779748"/>
        <c:axId val="8582277"/>
      </c:scatterChart>
      <c:valAx>
        <c:axId val="3077974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582277"/>
        <c:crosses val="autoZero"/>
        <c:crossBetween val="midCat"/>
        <c:dispUnits/>
      </c:valAx>
      <c:valAx>
        <c:axId val="8582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7797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/>
            </c:trendlineLbl>
          </c:trendline>
          <c:xVal>
            <c:numRef>
              <c:f>Formulas!$B$68:$B$72</c:f>
              <c:numCache/>
            </c:numRef>
          </c:xVal>
          <c:yVal>
            <c:numRef>
              <c:f>Formulas!$C$68:$C$72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"/>
            </c:trendlineLbl>
          </c:trendline>
          <c:xVal>
            <c:numRef>
              <c:f>Formulas!$D$68:$D$72</c:f>
              <c:numCache/>
            </c:numRef>
          </c:xVal>
          <c:yVal>
            <c:numRef>
              <c:f>Formulas!$E$68:$E$72</c:f>
              <c:numCache/>
            </c:numRef>
          </c:yVal>
          <c:smooth val="1"/>
        </c:ser>
        <c:axId val="10131630"/>
        <c:axId val="24075807"/>
      </c:scatterChart>
      <c:valAx>
        <c:axId val="10131630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075807"/>
        <c:crosses val="autoZero"/>
        <c:crossBetween val="midCat"/>
        <c:dispUnits/>
      </c:valAx>
      <c:valAx>
        <c:axId val="24075807"/>
        <c:scaling>
          <c:orientation val="minMax"/>
          <c:max val="65"/>
          <c:min val="-6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131630"/>
        <c:crosses val="autoZero"/>
        <c:crossBetween val="midCat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v>f(x,y)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Formulas!$B$21:$B$25</c:f>
              <c:numCache/>
            </c:numRef>
          </c:xVal>
          <c:yVal>
            <c:numRef>
              <c:f>Formulas!$C$21:$C$25</c:f>
              <c:numCache/>
            </c:numRef>
          </c:yVal>
          <c:smooth val="1"/>
        </c:ser>
        <c:ser>
          <c:idx val="1"/>
          <c:order val="1"/>
          <c:tx>
            <c:v>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Formulas!$D$21:$D$25</c:f>
              <c:numCache/>
            </c:numRef>
          </c:xVal>
          <c:yVal>
            <c:numRef>
              <c:f>Formulas!$E$21:$E$25</c:f>
              <c:numCache/>
            </c:numRef>
          </c:yVal>
          <c:smooth val="1"/>
        </c:ser>
        <c:axId val="15355672"/>
        <c:axId val="3983321"/>
      </c:scatterChart>
      <c:valAx>
        <c:axId val="15355672"/>
        <c:scaling>
          <c:orientation val="minMax"/>
          <c:max val="16"/>
          <c:min val="-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83321"/>
        <c:crosses val="autoZero"/>
        <c:crossBetween val="midCat"/>
        <c:dispUnits/>
        <c:majorUnit val="2"/>
      </c:valAx>
      <c:valAx>
        <c:axId val="3983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3556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'Formula-Table-Graph'!$E$4:$E$14</c:f>
              <c:numCache/>
            </c:numRef>
          </c:xVal>
          <c:yVal>
            <c:numRef>
              <c:f>'Formula-Table-Graph'!$F$4:$F$14</c:f>
              <c:numCache/>
            </c:numRef>
          </c:yVal>
          <c:smooth val="1"/>
        </c:ser>
        <c:axId val="41773838"/>
        <c:axId val="40420223"/>
      </c:scatterChart>
      <c:valAx>
        <c:axId val="4177383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420223"/>
        <c:crosses val="autoZero"/>
        <c:crossBetween val="midCat"/>
        <c:dispUnits/>
        <c:majorUnit val="1"/>
      </c:valAx>
      <c:valAx>
        <c:axId val="40420223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773838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v>f(x,y)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Formulas!$B$36:$B$40</c:f>
              <c:numCache/>
            </c:numRef>
          </c:xVal>
          <c:yVal>
            <c:numRef>
              <c:f>Formulas!$C$36:$C$40</c:f>
              <c:numCache/>
            </c:numRef>
          </c:yVal>
          <c:smooth val="1"/>
        </c:ser>
        <c:ser>
          <c:idx val="1"/>
          <c:order val="1"/>
          <c:tx>
            <c:v>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Formulas!$D$36:$D$40</c:f>
              <c:numCache/>
            </c:numRef>
          </c:xVal>
          <c:yVal>
            <c:numRef>
              <c:f>Formulas!$E$36:$E$40</c:f>
              <c:numCache/>
            </c:numRef>
          </c:yVal>
          <c:smooth val="1"/>
        </c:ser>
        <c:axId val="35849890"/>
        <c:axId val="54213555"/>
      </c:scatterChart>
      <c:valAx>
        <c:axId val="35849890"/>
        <c:scaling>
          <c:orientation val="minMax"/>
          <c:max val="16"/>
          <c:min val="-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213555"/>
        <c:crosses val="autoZero"/>
        <c:crossBetween val="midCat"/>
        <c:dispUnits/>
        <c:majorUnit val="2"/>
      </c:valAx>
      <c:valAx>
        <c:axId val="54213555"/>
        <c:scaling>
          <c:orientation val="minMax"/>
          <c:max val="18"/>
          <c:min val="-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84989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BLUE OLD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'NEW from OLD'!$B$14:$B$19</c:f>
              <c:numCache/>
            </c:numRef>
          </c:xVal>
          <c:yVal>
            <c:numRef>
              <c:f>'NEW from OLD'!$C$14:$C$19</c:f>
              <c:numCache/>
            </c:numRef>
          </c:yVal>
          <c:smooth val="1"/>
        </c:ser>
        <c:ser>
          <c:idx val="2"/>
          <c:order val="1"/>
          <c:tx>
            <c:v>PINK NEW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'NEW from OLD'!$E$14:$E$19</c:f>
              <c:numCache/>
            </c:numRef>
          </c:xVal>
          <c:yVal>
            <c:numRef>
              <c:f>'NEW from OLD'!$F$14:$F$19</c:f>
              <c:numCache/>
            </c:numRef>
          </c:yVal>
          <c:smooth val="1"/>
        </c:ser>
        <c:axId val="28237688"/>
        <c:axId val="52812601"/>
      </c:scatterChart>
      <c:valAx>
        <c:axId val="28237688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812601"/>
        <c:crosses val="autoZero"/>
        <c:crossBetween val="midCat"/>
        <c:dispUnits/>
        <c:majorUnit val="1"/>
      </c:valAx>
      <c:valAx>
        <c:axId val="5281260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23768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'NEW from OLD'!#REF!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'NEW from OLD'!#REF!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'NEW from OLD'!#REF!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'NEW from OLD'!#REF!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51362"/>
        <c:axId val="49962259"/>
      </c:scatterChart>
      <c:valAx>
        <c:axId val="5551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9962259"/>
        <c:crosses val="autoZero"/>
        <c:crossBetween val="midCat"/>
        <c:dispUnits/>
      </c:valAx>
      <c:valAx>
        <c:axId val="499622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55513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Symmetry!$B$7:$B$12</c:f>
              <c:numCache/>
            </c:numRef>
          </c:xVal>
          <c:yVal>
            <c:numRef>
              <c:f>Symmetry!$C$7:$C$12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Symmetry!$E$7:$E$12</c:f>
              <c:numCache/>
            </c:numRef>
          </c:xVal>
          <c:yVal>
            <c:numRef>
              <c:f>Symmetry!$F$7:$F$12</c:f>
              <c:numCache/>
            </c:numRef>
          </c:yVal>
          <c:smooth val="1"/>
        </c:ser>
        <c:axId val="47007148"/>
        <c:axId val="20411149"/>
      </c:scatterChart>
      <c:valAx>
        <c:axId val="470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0411149"/>
        <c:crosses val="autoZero"/>
        <c:crossBetween val="midCat"/>
        <c:dispUnits/>
      </c:valAx>
      <c:valAx>
        <c:axId val="204111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70071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Symmetry!$B$17:$B$21</c:f>
              <c:numCache/>
            </c:numRef>
          </c:xVal>
          <c:yVal>
            <c:numRef>
              <c:f>Symmetry!$C$17:$C$21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Symmetry!$E$17:$E$21</c:f>
              <c:numCache/>
            </c:numRef>
          </c:xVal>
          <c:yVal>
            <c:numRef>
              <c:f>Symmetry!$F$17:$F$21</c:f>
              <c:numCache/>
            </c:numRef>
          </c:yVal>
          <c:smooth val="1"/>
        </c:ser>
        <c:axId val="49482614"/>
        <c:axId val="42690343"/>
      </c:scatterChart>
      <c:valAx>
        <c:axId val="49482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2690343"/>
        <c:crosses val="autoZero"/>
        <c:crossBetween val="midCat"/>
        <c:dispUnits/>
      </c:valAx>
      <c:valAx>
        <c:axId val="426903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94826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Symmetry!$B$26:$B$30</c:f>
              <c:numCache/>
            </c:numRef>
          </c:xVal>
          <c:yVal>
            <c:numRef>
              <c:f>Symmetry!$C$26:$C$30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Symmetry!$E$26:$E$30</c:f>
              <c:numCache/>
            </c:numRef>
          </c:xVal>
          <c:yVal>
            <c:numRef>
              <c:f>Symmetry!$F$26:$F$30</c:f>
              <c:numCache/>
            </c:numRef>
          </c:yVal>
          <c:smooth val="1"/>
        </c:ser>
        <c:axId val="48668768"/>
        <c:axId val="35365729"/>
      </c:scatterChart>
      <c:valAx>
        <c:axId val="48668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35365729"/>
        <c:crosses val="autoZero"/>
        <c:crossBetween val="midCat"/>
        <c:dispUnits/>
      </c:valAx>
      <c:valAx>
        <c:axId val="35365729"/>
        <c:scaling>
          <c:orientation val="minMax"/>
          <c:max val="10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866876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Symmetry!$B$39:$B$43</c:f>
              <c:numCache/>
            </c:numRef>
          </c:xVal>
          <c:yVal>
            <c:numRef>
              <c:f>Symmetry!$C$39:$C$43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Symmetry!$E$39:$E$43</c:f>
              <c:numCache/>
            </c:numRef>
          </c:xVal>
          <c:yVal>
            <c:numRef>
              <c:f>Symmetry!$F$39:$F$43</c:f>
              <c:numCache/>
            </c:numRef>
          </c:yVal>
          <c:smooth val="1"/>
        </c:ser>
        <c:axId val="49856106"/>
        <c:axId val="46051771"/>
      </c:scatterChart>
      <c:valAx>
        <c:axId val="49856106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6051771"/>
        <c:crosses val="autoZero"/>
        <c:crossBetween val="midCat"/>
        <c:dispUnits/>
        <c:majorUnit val="2"/>
      </c:valAx>
      <c:valAx>
        <c:axId val="46051771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985610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Symmetry!$B$53:$B$57</c:f>
              <c:numCache/>
            </c:numRef>
          </c:xVal>
          <c:yVal>
            <c:numRef>
              <c:f>Symmetry!$C$53:$C$57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Symmetry!$E$53:$E$57</c:f>
              <c:numCache/>
            </c:numRef>
          </c:xVal>
          <c:yVal>
            <c:numRef>
              <c:f>Symmetry!$F$53:$F$57</c:f>
              <c:numCache/>
            </c:numRef>
          </c:yVal>
          <c:smooth val="1"/>
        </c:ser>
        <c:axId val="11812756"/>
        <c:axId val="39205941"/>
      </c:scatterChart>
      <c:valAx>
        <c:axId val="11812756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39205941"/>
        <c:crosses val="autoZero"/>
        <c:crossBetween val="midCat"/>
        <c:dispUnits/>
        <c:majorUnit val="2"/>
      </c:valAx>
      <c:valAx>
        <c:axId val="39205941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1181275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0</xdr:row>
      <xdr:rowOff>0</xdr:rowOff>
    </xdr:from>
    <xdr:to>
      <xdr:col>11</xdr:col>
      <xdr:colOff>171450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1666875" y="0"/>
        <a:ext cx="3895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-0.0015</cdr:y>
    </cdr:from>
    <cdr:to>
      <cdr:x>0.99925</cdr:x>
      <cdr:y>0.09775</cdr:y>
    </cdr:to>
    <cdr:sp textlink="Formulas!$M$21">
      <cdr:nvSpPr>
        <cdr:cNvPr id="1" name="Text Box 2"/>
        <cdr:cNvSpPr txBox="1">
          <a:spLocks noChangeArrowheads="1"/>
        </cdr:cNvSpPr>
      </cdr:nvSpPr>
      <cdr:spPr>
        <a:xfrm>
          <a:off x="3724275" y="0"/>
          <a:ext cx="952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fld id="{c5c15b62-247a-404b-a426-eee50a5ce4b4}" type="TxLink">
            <a:rPr lang="en-US" cap="none" sz="12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y = f(x - 8)</a:t>
          </a:fld>
        </a:p>
      </cdr:txBody>
    </cdr:sp>
  </cdr:relSizeAnchor>
  <cdr:relSizeAnchor xmlns:cdr="http://schemas.openxmlformats.org/drawingml/2006/chartDrawing">
    <cdr:from>
      <cdr:x>0.4595</cdr:x>
      <cdr:y>0.7055</cdr:y>
    </cdr:from>
    <cdr:to>
      <cdr:x>0.632</cdr:x>
      <cdr:y>0.805</cdr:y>
    </cdr:to>
    <cdr:sp>
      <cdr:nvSpPr>
        <cdr:cNvPr id="2" name="Text Box 3"/>
        <cdr:cNvSpPr txBox="1">
          <a:spLocks noChangeArrowheads="1"/>
        </cdr:cNvSpPr>
      </cdr:nvSpPr>
      <cdr:spPr>
        <a:xfrm>
          <a:off x="2152650" y="1752600"/>
          <a:ext cx="809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y = f(x)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0.76025</cdr:x>
      <cdr:y>-0.0015</cdr:y>
    </cdr:from>
    <cdr:to>
      <cdr:x>0.9985</cdr:x>
      <cdr:y>0.1025</cdr:y>
    </cdr:to>
    <cdr:sp textlink="Formulas!$M$36">
      <cdr:nvSpPr>
        <cdr:cNvPr id="1" name="Text Box 1"/>
        <cdr:cNvSpPr txBox="1">
          <a:spLocks noChangeArrowheads="1"/>
        </cdr:cNvSpPr>
      </cdr:nvSpPr>
      <cdr:spPr>
        <a:xfrm>
          <a:off x="3562350" y="0"/>
          <a:ext cx="1114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fld id="{a4936fad-74d8-495f-9bc2-e84615180821}" type="TxLink">
            <a:rPr lang="en-US" cap="none" sz="12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y = f(x - 5) + 5</a:t>
          </a:fld>
        </a:p>
      </cdr:txBody>
    </cdr:sp>
  </cdr:relSizeAnchor>
  <cdr:relSizeAnchor xmlns:cdr="http://schemas.openxmlformats.org/drawingml/2006/chartDrawing">
    <cdr:from>
      <cdr:x>0.4585</cdr:x>
      <cdr:y>0.75925</cdr:y>
    </cdr:from>
    <cdr:to>
      <cdr:x>0.631</cdr:x>
      <cdr:y>0.8635</cdr:y>
    </cdr:to>
    <cdr:sp>
      <cdr:nvSpPr>
        <cdr:cNvPr id="2" name="Text Box 2"/>
        <cdr:cNvSpPr txBox="1">
          <a:spLocks noChangeArrowheads="1"/>
        </cdr:cNvSpPr>
      </cdr:nvSpPr>
      <cdr:spPr>
        <a:xfrm>
          <a:off x="2152650" y="1857375"/>
          <a:ext cx="809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y = f(x)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0</xdr:rowOff>
    </xdr:from>
    <xdr:to>
      <xdr:col>14</xdr:col>
      <xdr:colOff>428625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95600" y="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</xdr:row>
      <xdr:rowOff>9525</xdr:rowOff>
    </xdr:from>
    <xdr:to>
      <xdr:col>14</xdr:col>
      <xdr:colOff>428625</xdr:colOff>
      <xdr:row>95</xdr:row>
      <xdr:rowOff>0</xdr:rowOff>
    </xdr:to>
    <xdr:graphicFrame>
      <xdr:nvGraphicFramePr>
        <xdr:cNvPr id="2" name="Chart 3"/>
        <xdr:cNvGraphicFramePr/>
      </xdr:nvGraphicFramePr>
      <xdr:xfrm>
        <a:off x="2876550" y="12801600"/>
        <a:ext cx="46958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47</xdr:row>
      <xdr:rowOff>85725</xdr:rowOff>
    </xdr:from>
    <xdr:to>
      <xdr:col>14</xdr:col>
      <xdr:colOff>428625</xdr:colOff>
      <xdr:row>62</xdr:row>
      <xdr:rowOff>85725</xdr:rowOff>
    </xdr:to>
    <xdr:graphicFrame>
      <xdr:nvGraphicFramePr>
        <xdr:cNvPr id="3" name="Chart 4"/>
        <xdr:cNvGraphicFramePr/>
      </xdr:nvGraphicFramePr>
      <xdr:xfrm>
        <a:off x="2886075" y="7658100"/>
        <a:ext cx="4686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62</xdr:row>
      <xdr:rowOff>114300</xdr:rowOff>
    </xdr:from>
    <xdr:to>
      <xdr:col>14</xdr:col>
      <xdr:colOff>428625</xdr:colOff>
      <xdr:row>78</xdr:row>
      <xdr:rowOff>133350</xdr:rowOff>
    </xdr:to>
    <xdr:graphicFrame>
      <xdr:nvGraphicFramePr>
        <xdr:cNvPr id="4" name="Chart 5"/>
        <xdr:cNvGraphicFramePr/>
      </xdr:nvGraphicFramePr>
      <xdr:xfrm>
        <a:off x="2876550" y="10115550"/>
        <a:ext cx="469582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6</xdr:col>
      <xdr:colOff>9525</xdr:colOff>
      <xdr:row>16</xdr:row>
      <xdr:rowOff>28575</xdr:rowOff>
    </xdr:from>
    <xdr:to>
      <xdr:col>14</xdr:col>
      <xdr:colOff>428625</xdr:colOff>
      <xdr:row>31</xdr:row>
      <xdr:rowOff>85725</xdr:rowOff>
    </xdr:to>
    <xdr:graphicFrame>
      <xdr:nvGraphicFramePr>
        <xdr:cNvPr id="5" name="Chart 6"/>
        <xdr:cNvGraphicFramePr/>
      </xdr:nvGraphicFramePr>
      <xdr:xfrm>
        <a:off x="2886075" y="2647950"/>
        <a:ext cx="468630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14</xdr:col>
      <xdr:colOff>428625</xdr:colOff>
      <xdr:row>47</xdr:row>
      <xdr:rowOff>66675</xdr:rowOff>
    </xdr:to>
    <xdr:graphicFrame>
      <xdr:nvGraphicFramePr>
        <xdr:cNvPr id="6" name="Chart 13"/>
        <xdr:cNvGraphicFramePr/>
      </xdr:nvGraphicFramePr>
      <xdr:xfrm>
        <a:off x="2876550" y="5181600"/>
        <a:ext cx="469582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0</xdr:row>
      <xdr:rowOff>0</xdr:rowOff>
    </xdr:from>
    <xdr:ext cx="3629025" cy="2876550"/>
    <xdr:graphicFrame>
      <xdr:nvGraphicFramePr>
        <xdr:cNvPr id="1" name="Chart 1"/>
        <xdr:cNvGraphicFramePr/>
      </xdr:nvGraphicFramePr>
      <xdr:xfrm>
        <a:off x="2828925" y="0"/>
        <a:ext cx="3629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409575</xdr:colOff>
      <xdr:row>0</xdr:row>
      <xdr:rowOff>0</xdr:rowOff>
    </xdr:from>
    <xdr:to>
      <xdr:col>15</xdr:col>
      <xdr:colOff>400050</xdr:colOff>
      <xdr:row>23</xdr:row>
      <xdr:rowOff>57150</xdr:rowOff>
    </xdr:to>
    <xdr:graphicFrame>
      <xdr:nvGraphicFramePr>
        <xdr:cNvPr id="1" name="Chart 6"/>
        <xdr:cNvGraphicFramePr/>
      </xdr:nvGraphicFramePr>
      <xdr:xfrm>
        <a:off x="2714625" y="0"/>
        <a:ext cx="42576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71</xdr:row>
      <xdr:rowOff>0</xdr:rowOff>
    </xdr:from>
    <xdr:to>
      <xdr:col>9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981075" y="11029950"/>
        <a:ext cx="2390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38100</xdr:rowOff>
    </xdr:from>
    <xdr:to>
      <xdr:col>12</xdr:col>
      <xdr:colOff>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1914525" y="390525"/>
        <a:ext cx="2667000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0</xdr:rowOff>
    </xdr:from>
    <xdr:to>
      <xdr:col>12</xdr:col>
      <xdr:colOff>0</xdr:colOff>
      <xdr:row>21</xdr:row>
      <xdr:rowOff>9525</xdr:rowOff>
    </xdr:to>
    <xdr:graphicFrame>
      <xdr:nvGraphicFramePr>
        <xdr:cNvPr id="2" name="Chart 3"/>
        <xdr:cNvGraphicFramePr/>
      </xdr:nvGraphicFramePr>
      <xdr:xfrm>
        <a:off x="1924050" y="1962150"/>
        <a:ext cx="2657475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23</xdr:row>
      <xdr:rowOff>0</xdr:rowOff>
    </xdr:from>
    <xdr:to>
      <xdr:col>10</xdr:col>
      <xdr:colOff>523875</xdr:colOff>
      <xdr:row>35</xdr:row>
      <xdr:rowOff>104775</xdr:rowOff>
    </xdr:to>
    <xdr:graphicFrame>
      <xdr:nvGraphicFramePr>
        <xdr:cNvPr id="3" name="Chart 4"/>
        <xdr:cNvGraphicFramePr/>
      </xdr:nvGraphicFramePr>
      <xdr:xfrm>
        <a:off x="1924050" y="3209925"/>
        <a:ext cx="21145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523875</xdr:colOff>
      <xdr:row>48</xdr:row>
      <xdr:rowOff>114300</xdr:rowOff>
    </xdr:to>
    <xdr:graphicFrame>
      <xdr:nvGraphicFramePr>
        <xdr:cNvPr id="4" name="Chart 5"/>
        <xdr:cNvGraphicFramePr/>
      </xdr:nvGraphicFramePr>
      <xdr:xfrm>
        <a:off x="1914525" y="5229225"/>
        <a:ext cx="21240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85725</xdr:colOff>
      <xdr:row>49</xdr:row>
      <xdr:rowOff>28575</xdr:rowOff>
    </xdr:from>
    <xdr:to>
      <xdr:col>10</xdr:col>
      <xdr:colOff>504825</xdr:colOff>
      <xdr:row>62</xdr:row>
      <xdr:rowOff>104775</xdr:rowOff>
    </xdr:to>
    <xdr:graphicFrame>
      <xdr:nvGraphicFramePr>
        <xdr:cNvPr id="5" name="Chart 18"/>
        <xdr:cNvGraphicFramePr/>
      </xdr:nvGraphicFramePr>
      <xdr:xfrm>
        <a:off x="1885950" y="7362825"/>
        <a:ext cx="213360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523875</xdr:colOff>
      <xdr:row>5</xdr:row>
      <xdr:rowOff>28575</xdr:rowOff>
    </xdr:from>
    <xdr:to>
      <xdr:col>13</xdr:col>
      <xdr:colOff>285750</xdr:colOff>
      <xdr:row>23</xdr:row>
      <xdr:rowOff>38100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5105400" y="590550"/>
          <a:ext cx="295275" cy="2657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 Y M M E T R 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38100</xdr:rowOff>
    </xdr:from>
    <xdr:to>
      <xdr:col>12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14525" y="552450"/>
        <a:ext cx="2667000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15</xdr:row>
      <xdr:rowOff>0</xdr:rowOff>
    </xdr:from>
    <xdr:to>
      <xdr:col>12</xdr:col>
      <xdr:colOff>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1924050" y="1943100"/>
        <a:ext cx="2657475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10</xdr:col>
      <xdr:colOff>523875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1924050" y="3190875"/>
        <a:ext cx="21145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10</xdr:col>
      <xdr:colOff>523875</xdr:colOff>
      <xdr:row>49</xdr:row>
      <xdr:rowOff>114300</xdr:rowOff>
    </xdr:to>
    <xdr:graphicFrame>
      <xdr:nvGraphicFramePr>
        <xdr:cNvPr id="4" name="Chart 4"/>
        <xdr:cNvGraphicFramePr/>
      </xdr:nvGraphicFramePr>
      <xdr:xfrm>
        <a:off x="1914525" y="5210175"/>
        <a:ext cx="21240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85725</xdr:colOff>
      <xdr:row>50</xdr:row>
      <xdr:rowOff>28575</xdr:rowOff>
    </xdr:from>
    <xdr:to>
      <xdr:col>10</xdr:col>
      <xdr:colOff>504825</xdr:colOff>
      <xdr:row>63</xdr:row>
      <xdr:rowOff>104775</xdr:rowOff>
    </xdr:to>
    <xdr:graphicFrame>
      <xdr:nvGraphicFramePr>
        <xdr:cNvPr id="5" name="Chart 5"/>
        <xdr:cNvGraphicFramePr/>
      </xdr:nvGraphicFramePr>
      <xdr:xfrm>
        <a:off x="1885950" y="7343775"/>
        <a:ext cx="213360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523875</xdr:colOff>
      <xdr:row>6</xdr:row>
      <xdr:rowOff>28575</xdr:rowOff>
    </xdr:from>
    <xdr:to>
      <xdr:col>13</xdr:col>
      <xdr:colOff>285750</xdr:colOff>
      <xdr:row>25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05400" y="752475"/>
          <a:ext cx="295275" cy="2609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 Y M M E T R Y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-0.00175</cdr:y>
    </cdr:from>
    <cdr:to>
      <cdr:x>0.99825</cdr:x>
      <cdr:y>0.10975</cdr:y>
    </cdr:to>
    <cdr:sp textlink="Formulas!$M$3">
      <cdr:nvSpPr>
        <cdr:cNvPr id="1" name="Text Box 1"/>
        <cdr:cNvSpPr txBox="1">
          <a:spLocks noChangeArrowheads="1"/>
        </cdr:cNvSpPr>
      </cdr:nvSpPr>
      <cdr:spPr>
        <a:xfrm>
          <a:off x="3705225" y="0"/>
          <a:ext cx="962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fld id="{37e3f5c3-8f8b-4f45-9528-d845aba6d749}" type="TxLink">
            <a:rPr lang="en-US" cap="none" sz="12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y = f(x) + 5</a:t>
          </a:fld>
        </a:p>
      </cdr:txBody>
    </cdr:sp>
  </cdr:relSizeAnchor>
  <cdr:relSizeAnchor xmlns:cdr="http://schemas.openxmlformats.org/drawingml/2006/chartDrawing">
    <cdr:from>
      <cdr:x>0.853</cdr:x>
      <cdr:y>0.4965</cdr:y>
    </cdr:from>
    <cdr:to>
      <cdr:x>0.99875</cdr:x>
      <cdr:y>0.5935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981450" y="1295400"/>
          <a:ext cx="685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y = f(x)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-0.001</cdr:y>
    </cdr:from>
    <cdr:to>
      <cdr:x>0.16525</cdr:x>
      <cdr:y>0.09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y = f(x)</a:t>
          </a:r>
        </a:p>
      </cdr:txBody>
    </cdr:sp>
  </cdr:relSizeAnchor>
  <cdr:relSizeAnchor xmlns:cdr="http://schemas.openxmlformats.org/drawingml/2006/chartDrawing">
    <cdr:from>
      <cdr:x>0.794</cdr:x>
      <cdr:y>-0.001</cdr:y>
    </cdr:from>
    <cdr:to>
      <cdr:x>0.992</cdr:x>
      <cdr:y>0.078</cdr:y>
    </cdr:to>
    <cdr:sp textlink="Formulas!$M$83">
      <cdr:nvSpPr>
        <cdr:cNvPr id="2" name="Text Box 3"/>
        <cdr:cNvSpPr txBox="1">
          <a:spLocks noChangeArrowheads="1"/>
        </cdr:cNvSpPr>
      </cdr:nvSpPr>
      <cdr:spPr>
        <a:xfrm>
          <a:off x="3724275" y="0"/>
          <a:ext cx="933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ddb210c-33d0-481c-9f4a-6386b0c7833b}" type="TxLink">
            <a:rPr lang="en-US" cap="none" sz="12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y = 2f(x/2)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-0.00175</cdr:y>
    </cdr:from>
    <cdr:to>
      <cdr:x>0.16525</cdr:x>
      <cdr:y>0.0945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y = f(x)</a:t>
          </a:r>
        </a:p>
      </cdr:txBody>
    </cdr:sp>
  </cdr:relSizeAnchor>
  <cdr:relSizeAnchor xmlns:cdr="http://schemas.openxmlformats.org/drawingml/2006/chartDrawing">
    <cdr:from>
      <cdr:x>0.77075</cdr:x>
      <cdr:y>-0.00175</cdr:y>
    </cdr:from>
    <cdr:to>
      <cdr:x>0.9855</cdr:x>
      <cdr:y>0.08175</cdr:y>
    </cdr:to>
    <cdr:sp textlink="Formulas!$N$53">
      <cdr:nvSpPr>
        <cdr:cNvPr id="2" name="Text Box 3"/>
        <cdr:cNvSpPr txBox="1">
          <a:spLocks noChangeArrowheads="1"/>
        </cdr:cNvSpPr>
      </cdr:nvSpPr>
      <cdr:spPr>
        <a:xfrm>
          <a:off x="3609975" y="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fld id="{c8258ef3-080b-417a-95cc-a617c17d25b1}" type="TxLink">
            <a:rPr lang="en-US" cap="none" sz="12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y = f(x/2)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-0.001</cdr:y>
    </cdr:from>
    <cdr:to>
      <cdr:x>0.1655</cdr:x>
      <cdr:y>0.0895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y = f(x)</a:t>
          </a:r>
        </a:p>
      </cdr:txBody>
    </cdr:sp>
  </cdr:relSizeAnchor>
  <cdr:relSizeAnchor xmlns:cdr="http://schemas.openxmlformats.org/drawingml/2006/chartDrawing">
    <cdr:from>
      <cdr:x>0.813</cdr:x>
      <cdr:y>-0.001</cdr:y>
    </cdr:from>
    <cdr:to>
      <cdr:x>0.9735</cdr:x>
      <cdr:y>0.0765</cdr:y>
    </cdr:to>
    <cdr:sp textlink="Formulas!$N$67">
      <cdr:nvSpPr>
        <cdr:cNvPr id="2" name="Text Box 3"/>
        <cdr:cNvSpPr txBox="1">
          <a:spLocks noChangeArrowheads="1"/>
        </cdr:cNvSpPr>
      </cdr:nvSpPr>
      <cdr:spPr>
        <a:xfrm>
          <a:off x="3810000" y="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9f9c20f-0388-400c-80f1-43836f18ef23}" type="TxLink">
            <a:rPr lang="en-US" cap="none" sz="12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y = 1f(x)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I24"/>
  <sheetViews>
    <sheetView showGridLines="0" showRowColHeaders="0" zoomScalePageLayoutView="0" workbookViewId="0" topLeftCell="A1">
      <selection activeCell="C4" sqref="C4"/>
    </sheetView>
  </sheetViews>
  <sheetFormatPr defaultColWidth="9.33203125" defaultRowHeight="12.75"/>
  <cols>
    <col min="1" max="1" width="1.0078125" style="9" customWidth="1"/>
    <col min="2" max="16384" width="9.33203125" style="6" customWidth="1"/>
  </cols>
  <sheetData>
    <row r="1" ht="20.25">
      <c r="B1" s="25" t="s">
        <v>45</v>
      </c>
    </row>
    <row r="2" spans="2:3" ht="15">
      <c r="B2" s="76" t="s">
        <v>0</v>
      </c>
      <c r="C2" s="76" t="s">
        <v>6</v>
      </c>
    </row>
    <row r="3" spans="2:9" ht="15">
      <c r="B3" s="77">
        <v>1</v>
      </c>
      <c r="C3" s="77">
        <v>8</v>
      </c>
      <c r="H3" s="6">
        <v>8</v>
      </c>
      <c r="I3" s="6" t="b">
        <f aca="true" t="shared" si="0" ref="I3:I13">H3=C3</f>
        <v>1</v>
      </c>
    </row>
    <row r="4" spans="2:9" ht="15">
      <c r="B4" s="77">
        <v>2</v>
      </c>
      <c r="C4" s="77">
        <v>6</v>
      </c>
      <c r="H4" s="6">
        <v>6</v>
      </c>
      <c r="I4" s="6" t="b">
        <f t="shared" si="0"/>
        <v>1</v>
      </c>
    </row>
    <row r="5" spans="2:9" ht="15">
      <c r="B5" s="77">
        <v>3</v>
      </c>
      <c r="C5" s="77">
        <v>6</v>
      </c>
      <c r="H5" s="6">
        <v>6</v>
      </c>
      <c r="I5" s="6" t="b">
        <f t="shared" si="0"/>
        <v>1</v>
      </c>
    </row>
    <row r="6" spans="2:9" ht="12.75" customHeight="1">
      <c r="B6" s="77">
        <v>2</v>
      </c>
      <c r="C6" s="77">
        <v>8</v>
      </c>
      <c r="D6" s="117" t="s">
        <v>46</v>
      </c>
      <c r="H6" s="6">
        <v>8</v>
      </c>
      <c r="I6" s="6" t="b">
        <f t="shared" si="0"/>
        <v>1</v>
      </c>
    </row>
    <row r="7" spans="2:9" ht="12.75" customHeight="1">
      <c r="B7" s="78">
        <v>3</v>
      </c>
      <c r="C7" s="78">
        <v>8</v>
      </c>
      <c r="D7" s="117"/>
      <c r="H7" s="6">
        <v>8</v>
      </c>
      <c r="I7" s="6" t="b">
        <f t="shared" si="0"/>
        <v>1</v>
      </c>
    </row>
    <row r="8" spans="2:9" ht="15">
      <c r="B8" s="77">
        <v>4</v>
      </c>
      <c r="C8" s="77">
        <v>3</v>
      </c>
      <c r="H8" s="6">
        <v>3</v>
      </c>
      <c r="I8" s="6" t="b">
        <f t="shared" si="0"/>
        <v>1</v>
      </c>
    </row>
    <row r="9" spans="2:9" ht="15">
      <c r="B9" s="77">
        <v>2</v>
      </c>
      <c r="C9" s="77">
        <v>4</v>
      </c>
      <c r="H9" s="6">
        <v>4</v>
      </c>
      <c r="I9" s="6" t="b">
        <f t="shared" si="0"/>
        <v>1</v>
      </c>
    </row>
    <row r="10" spans="2:9" ht="15">
      <c r="B10" s="77">
        <v>7</v>
      </c>
      <c r="C10" s="77">
        <v>6</v>
      </c>
      <c r="H10" s="6">
        <v>6</v>
      </c>
      <c r="I10" s="6" t="b">
        <f t="shared" si="0"/>
        <v>1</v>
      </c>
    </row>
    <row r="11" spans="2:9" ht="15">
      <c r="B11" s="77">
        <v>8</v>
      </c>
      <c r="C11" s="77">
        <v>9</v>
      </c>
      <c r="H11" s="6">
        <v>9</v>
      </c>
      <c r="I11" s="6" t="b">
        <f t="shared" si="0"/>
        <v>1</v>
      </c>
    </row>
    <row r="12" spans="2:9" ht="15">
      <c r="B12" s="77">
        <v>9</v>
      </c>
      <c r="C12" s="77">
        <v>7</v>
      </c>
      <c r="H12" s="6">
        <v>7</v>
      </c>
      <c r="I12" s="6" t="b">
        <f t="shared" si="0"/>
        <v>1</v>
      </c>
    </row>
    <row r="13" spans="2:9" ht="15">
      <c r="B13" s="77">
        <v>7</v>
      </c>
      <c r="C13" s="77">
        <v>6</v>
      </c>
      <c r="H13" s="6">
        <v>6</v>
      </c>
      <c r="I13" s="6" t="b">
        <f t="shared" si="0"/>
        <v>1</v>
      </c>
    </row>
    <row r="14" spans="2:3" ht="15.75" customHeight="1">
      <c r="B14" s="26" t="s">
        <v>42</v>
      </c>
      <c r="C14" s="10"/>
    </row>
    <row r="15" spans="2:8" ht="12.75">
      <c r="B15" s="26" t="s">
        <v>43</v>
      </c>
      <c r="H15" s="6">
        <f>COUNTIF(I3:I13,FALSE)</f>
        <v>0</v>
      </c>
    </row>
    <row r="16" ht="12.75">
      <c r="B16" s="26" t="s">
        <v>44</v>
      </c>
    </row>
    <row r="17" ht="12.75">
      <c r="B17" s="26" t="s">
        <v>33</v>
      </c>
    </row>
    <row r="18" ht="18">
      <c r="B18" s="12" t="s">
        <v>47</v>
      </c>
    </row>
    <row r="19" ht="15.75">
      <c r="B19" s="22" t="s">
        <v>16</v>
      </c>
    </row>
    <row r="20" ht="15.75">
      <c r="B20" s="23" t="s">
        <v>59</v>
      </c>
    </row>
    <row r="21" ht="15.75">
      <c r="B21" s="23" t="s">
        <v>37</v>
      </c>
    </row>
    <row r="22" ht="15.75">
      <c r="B22" s="23" t="s">
        <v>36</v>
      </c>
    </row>
    <row r="23" ht="15.75">
      <c r="B23" s="23" t="s">
        <v>38</v>
      </c>
    </row>
    <row r="24" ht="15.75">
      <c r="B24" s="23" t="s">
        <v>39</v>
      </c>
    </row>
  </sheetData>
  <sheetProtection password="CC56" sheet="1" objects="1" scenarios="1" insertRows="0" deleteRows="0" selectLockedCells="1"/>
  <mergeCells count="1">
    <mergeCell ref="D6:D7"/>
  </mergeCells>
  <conditionalFormatting sqref="B14:B17">
    <cfRule type="expression" priority="1" dxfId="4" stopIfTrue="1">
      <formula>$H$15&lt;&gt;0</formula>
    </cfRule>
  </conditionalFormatting>
  <dataValidations count="1">
    <dataValidation type="whole" allowBlank="1" showInputMessage="1" showErrorMessage="1" error="Keep to whole numbers between 0 and 10" sqref="B3:C13">
      <formula1>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I29"/>
  <sheetViews>
    <sheetView zoomScalePageLayoutView="0" workbookViewId="0" topLeftCell="A1">
      <selection activeCell="F40" sqref="F40"/>
    </sheetView>
  </sheetViews>
  <sheetFormatPr defaultColWidth="9.33203125" defaultRowHeight="12.75"/>
  <cols>
    <col min="1" max="1" width="1.3359375" style="9" customWidth="1"/>
    <col min="2" max="2" width="6.33203125" style="9" customWidth="1"/>
    <col min="3" max="3" width="9.83203125" style="9" customWidth="1"/>
    <col min="4" max="4" width="6.83203125" style="9" customWidth="1"/>
    <col min="5" max="6" width="6.33203125" style="6" customWidth="1"/>
    <col min="7" max="7" width="2.83203125" style="6" customWidth="1"/>
    <col min="8" max="8" width="3.5" style="6" customWidth="1"/>
    <col min="9" max="9" width="6.83203125" style="6" customWidth="1"/>
    <col min="10" max="16384" width="9.33203125" style="6" customWidth="1"/>
  </cols>
  <sheetData>
    <row r="1" spans="2:5" ht="21.75">
      <c r="B1" s="30" t="s">
        <v>56</v>
      </c>
      <c r="E1" s="25"/>
    </row>
    <row r="2" spans="2:5" ht="6" customHeight="1">
      <c r="B2" s="29"/>
      <c r="E2" s="25"/>
    </row>
    <row r="3" spans="5:8" ht="15.75">
      <c r="E3" s="28" t="s">
        <v>0</v>
      </c>
      <c r="F3" s="28" t="s">
        <v>6</v>
      </c>
      <c r="G3" s="35" t="s">
        <v>58</v>
      </c>
      <c r="H3" s="32" t="s">
        <v>6</v>
      </c>
    </row>
    <row r="4" spans="5:8" ht="12.75">
      <c r="E4" s="24">
        <f>IF($B$23=1,"",-5)</f>
        <v>-5</v>
      </c>
      <c r="F4" s="27">
        <f aca="true" t="shared" si="0" ref="F4:F14">IF($B$23=1,NA(),IF($B$23=2,3*X,IF($B$23=3,5*X,IF($B$23=4,5*X+5,IF($B$23=5,15-X,IF($B$23=6,X^2,IF($B$23=7,X^2-10,X^3)))))))</f>
        <v>15</v>
      </c>
      <c r="G4" s="33"/>
      <c r="H4" s="34"/>
    </row>
    <row r="5" spans="5:8" ht="12.75">
      <c r="E5" s="24">
        <f>IF($B$23=1,"",E4+1)</f>
        <v>-4</v>
      </c>
      <c r="F5" s="27">
        <f t="shared" si="0"/>
        <v>6</v>
      </c>
      <c r="G5" s="33"/>
      <c r="H5" s="34">
        <f>IF($B$23=1,"",F5-F4)</f>
        <v>-9</v>
      </c>
    </row>
    <row r="6" spans="5:8" ht="12.75">
      <c r="E6" s="24">
        <f aca="true" t="shared" si="1" ref="E6:E14">IF($B$23=1,"",E5+1)</f>
        <v>-3</v>
      </c>
      <c r="F6" s="27">
        <f t="shared" si="0"/>
        <v>-1</v>
      </c>
      <c r="G6" s="33"/>
      <c r="H6" s="34">
        <f aca="true" t="shared" si="2" ref="H6:H14">IF($B$23=1,"",F6-F5)</f>
        <v>-7</v>
      </c>
    </row>
    <row r="7" spans="4:9" ht="12.75" customHeight="1">
      <c r="D7" s="119" t="s">
        <v>46</v>
      </c>
      <c r="E7" s="24">
        <f t="shared" si="1"/>
        <v>-2</v>
      </c>
      <c r="F7" s="27">
        <f t="shared" si="0"/>
        <v>-6</v>
      </c>
      <c r="G7" s="33"/>
      <c r="H7" s="34">
        <f t="shared" si="2"/>
        <v>-5</v>
      </c>
      <c r="I7" s="118" t="s">
        <v>46</v>
      </c>
    </row>
    <row r="8" spans="4:9" ht="12.75" customHeight="1">
      <c r="D8" s="119"/>
      <c r="E8" s="24">
        <f t="shared" si="1"/>
        <v>-1</v>
      </c>
      <c r="F8" s="27">
        <f t="shared" si="0"/>
        <v>-9</v>
      </c>
      <c r="G8" s="33"/>
      <c r="H8" s="34">
        <f t="shared" si="2"/>
        <v>-3</v>
      </c>
      <c r="I8" s="118"/>
    </row>
    <row r="9" spans="5:8" ht="12.75">
      <c r="E9" s="24">
        <f t="shared" si="1"/>
        <v>0</v>
      </c>
      <c r="F9" s="27">
        <f t="shared" si="0"/>
        <v>-10</v>
      </c>
      <c r="G9" s="33"/>
      <c r="H9" s="34">
        <f t="shared" si="2"/>
        <v>-1</v>
      </c>
    </row>
    <row r="10" spans="5:8" ht="12.75">
      <c r="E10" s="24">
        <f t="shared" si="1"/>
        <v>1</v>
      </c>
      <c r="F10" s="27">
        <f t="shared" si="0"/>
        <v>-9</v>
      </c>
      <c r="G10" s="33"/>
      <c r="H10" s="34">
        <f t="shared" si="2"/>
        <v>1</v>
      </c>
    </row>
    <row r="11" spans="5:8" ht="12.75" customHeight="1">
      <c r="E11" s="24">
        <f t="shared" si="1"/>
        <v>2</v>
      </c>
      <c r="F11" s="27">
        <f t="shared" si="0"/>
        <v>-6</v>
      </c>
      <c r="G11" s="33"/>
      <c r="H11" s="34">
        <f t="shared" si="2"/>
        <v>3</v>
      </c>
    </row>
    <row r="12" spans="2:8" ht="12.75" customHeight="1">
      <c r="B12" s="37" t="s">
        <v>57</v>
      </c>
      <c r="E12" s="24">
        <f t="shared" si="1"/>
        <v>3</v>
      </c>
      <c r="F12" s="27">
        <f t="shared" si="0"/>
        <v>-1</v>
      </c>
      <c r="G12" s="33"/>
      <c r="H12" s="34">
        <f t="shared" si="2"/>
        <v>5</v>
      </c>
    </row>
    <row r="13" spans="5:8" ht="12.75">
      <c r="E13" s="24">
        <f t="shared" si="1"/>
        <v>4</v>
      </c>
      <c r="F13" s="27">
        <f t="shared" si="0"/>
        <v>6</v>
      </c>
      <c r="G13" s="33"/>
      <c r="H13" s="34">
        <f t="shared" si="2"/>
        <v>7</v>
      </c>
    </row>
    <row r="14" spans="5:8" ht="12.75">
      <c r="E14" s="24">
        <f t="shared" si="1"/>
        <v>5</v>
      </c>
      <c r="F14" s="27">
        <f t="shared" si="0"/>
        <v>15</v>
      </c>
      <c r="G14" s="33"/>
      <c r="H14" s="34">
        <f t="shared" si="2"/>
        <v>9</v>
      </c>
    </row>
    <row r="15" spans="6:8" ht="15.75" customHeight="1">
      <c r="F15" s="10"/>
      <c r="G15" s="10"/>
      <c r="H15" s="10"/>
    </row>
    <row r="16" ht="21.75" customHeight="1">
      <c r="E16" s="26"/>
    </row>
    <row r="17" spans="2:5" ht="21" customHeight="1">
      <c r="B17" s="31" t="s">
        <v>65</v>
      </c>
      <c r="E17" s="26"/>
    </row>
    <row r="18" spans="2:5" ht="15.75">
      <c r="B18" s="73" t="s">
        <v>66</v>
      </c>
      <c r="E18" s="26"/>
    </row>
    <row r="19" ht="15" customHeight="1">
      <c r="B19" s="75" t="s">
        <v>67</v>
      </c>
    </row>
    <row r="20" spans="2:5" ht="15" customHeight="1">
      <c r="B20" s="74" t="s">
        <v>68</v>
      </c>
      <c r="E20" s="12"/>
    </row>
    <row r="21" ht="15" customHeight="1">
      <c r="B21" s="74" t="s">
        <v>69</v>
      </c>
    </row>
    <row r="22" spans="1:2" ht="6" customHeight="1" hidden="1">
      <c r="A22" s="9" t="s">
        <v>55</v>
      </c>
      <c r="B22" s="73"/>
    </row>
    <row r="23" spans="1:5" ht="15.75" hidden="1">
      <c r="A23" s="9" t="s">
        <v>52</v>
      </c>
      <c r="B23" s="116">
        <v>7</v>
      </c>
      <c r="C23" s="36" t="b">
        <v>1</v>
      </c>
      <c r="E23" s="22"/>
    </row>
    <row r="24" spans="1:5" ht="15.75" hidden="1">
      <c r="A24" s="6" t="s">
        <v>49</v>
      </c>
      <c r="B24" s="73"/>
      <c r="E24" s="23"/>
    </row>
    <row r="25" spans="1:5" ht="15.75" hidden="1">
      <c r="A25" s="9" t="s">
        <v>53</v>
      </c>
      <c r="B25" s="73"/>
      <c r="E25" s="23"/>
    </row>
    <row r="26" spans="1:5" ht="15.75" hidden="1">
      <c r="A26" s="9" t="s">
        <v>54</v>
      </c>
      <c r="B26" s="73"/>
      <c r="E26" s="23"/>
    </row>
    <row r="27" spans="1:5" ht="15.75" hidden="1">
      <c r="A27" s="9" t="s">
        <v>51</v>
      </c>
      <c r="B27" s="73"/>
      <c r="E27" s="23"/>
    </row>
    <row r="28" spans="1:5" ht="15.75" hidden="1">
      <c r="A28" s="9" t="s">
        <v>48</v>
      </c>
      <c r="B28" s="73"/>
      <c r="E28" s="23"/>
    </row>
    <row r="29" spans="1:2" ht="15.75" hidden="1">
      <c r="A29" s="9" t="s">
        <v>50</v>
      </c>
      <c r="B29" s="73"/>
    </row>
    <row r="30" ht="12.75" hidden="1"/>
  </sheetData>
  <sheetProtection password="CC56" sheet="1" objects="1" scenarios="1" selectLockedCells="1" selectUnlockedCells="1"/>
  <mergeCells count="2">
    <mergeCell ref="I7:I8"/>
    <mergeCell ref="D7:D8"/>
  </mergeCells>
  <conditionalFormatting sqref="E16:E18">
    <cfRule type="expression" priority="2" dxfId="4" stopIfTrue="1">
      <formula>$M$16&lt;&gt;0</formula>
    </cfRule>
  </conditionalFormatting>
  <conditionalFormatting sqref="F4:F14">
    <cfRule type="expression" priority="3" dxfId="5" stopIfTrue="1">
      <formula>$B$23=1</formula>
    </cfRule>
  </conditionalFormatting>
  <conditionalFormatting sqref="G3:H14">
    <cfRule type="expression" priority="1" dxfId="6" stopIfTrue="1">
      <formula>$C$23=FALSE</formula>
    </cfRule>
  </conditionalFormatting>
  <dataValidations count="1">
    <dataValidation allowBlank="1" error="Keep to whole numbers between 0 and 10" sqref="E4:H14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I72"/>
  <sheetViews>
    <sheetView showGridLines="0" showRowColHeaders="0" zoomScalePageLayoutView="0" workbookViewId="0" topLeftCell="A1">
      <selection activeCell="L12" sqref="L12"/>
    </sheetView>
  </sheetViews>
  <sheetFormatPr defaultColWidth="9.33203125" defaultRowHeight="12.75"/>
  <cols>
    <col min="1" max="1" width="1.171875" style="40" customWidth="1"/>
    <col min="2" max="2" width="7.66015625" style="41" customWidth="1"/>
    <col min="3" max="3" width="6.83203125" style="41" customWidth="1"/>
    <col min="4" max="4" width="1.3359375" style="41" customWidth="1"/>
    <col min="5" max="5" width="10.16015625" style="41" customWidth="1"/>
    <col min="6" max="6" width="11.16015625" style="40" customWidth="1"/>
    <col min="7" max="7" width="2" style="40" customWidth="1"/>
    <col min="8" max="16384" width="9.33203125" style="40" customWidth="1"/>
  </cols>
  <sheetData>
    <row r="1" ht="22.5" customHeight="1">
      <c r="B1" s="66" t="s">
        <v>60</v>
      </c>
    </row>
    <row r="2" spans="2:8" ht="12.75" customHeight="1">
      <c r="B2" s="62" t="s">
        <v>34</v>
      </c>
      <c r="C2" s="47"/>
      <c r="D2" s="47"/>
      <c r="E2" s="47"/>
      <c r="F2" s="47"/>
      <c r="G2" s="47"/>
      <c r="H2" s="47"/>
    </row>
    <row r="3" spans="2:3" ht="12.75" customHeight="1">
      <c r="B3" s="62" t="s">
        <v>40</v>
      </c>
      <c r="C3" s="42"/>
    </row>
    <row r="4" spans="2:3" ht="12.75" customHeight="1">
      <c r="B4" s="62" t="s">
        <v>75</v>
      </c>
      <c r="C4" s="42"/>
    </row>
    <row r="5" spans="2:3" ht="12.75" customHeight="1">
      <c r="B5" s="62" t="s">
        <v>35</v>
      </c>
      <c r="C5" s="42"/>
    </row>
    <row r="6" spans="2:3" ht="12.75" customHeight="1">
      <c r="B6" s="62" t="s">
        <v>61</v>
      </c>
      <c r="C6" s="42"/>
    </row>
    <row r="7" spans="2:3" ht="4.5" customHeight="1">
      <c r="B7" s="63"/>
      <c r="C7" s="42"/>
    </row>
    <row r="8" spans="2:3" ht="12.75" customHeight="1">
      <c r="B8" s="64" t="s">
        <v>62</v>
      </c>
      <c r="C8" s="42"/>
    </row>
    <row r="9" spans="2:3" ht="12.75" customHeight="1">
      <c r="B9" s="65" t="s">
        <v>63</v>
      </c>
      <c r="C9" s="42"/>
    </row>
    <row r="10" spans="2:3" ht="12.75" customHeight="1">
      <c r="B10" s="65" t="s">
        <v>41</v>
      </c>
      <c r="C10" s="42"/>
    </row>
    <row r="11" ht="5.25" customHeight="1">
      <c r="B11" s="43"/>
    </row>
    <row r="12" spans="2:6" ht="15">
      <c r="B12" s="55" t="s">
        <v>4</v>
      </c>
      <c r="C12" s="56"/>
      <c r="D12" s="57"/>
      <c r="E12" s="58" t="s">
        <v>64</v>
      </c>
      <c r="F12" s="59"/>
    </row>
    <row r="13" spans="2:6" ht="13.5" customHeight="1" thickBot="1">
      <c r="B13" s="67" t="s">
        <v>0</v>
      </c>
      <c r="C13" s="67" t="s">
        <v>6</v>
      </c>
      <c r="D13" s="68"/>
      <c r="E13" s="69" t="s">
        <v>0</v>
      </c>
      <c r="F13" s="69" t="s">
        <v>6</v>
      </c>
    </row>
    <row r="14" spans="2:6" ht="12.75">
      <c r="B14" s="54">
        <v>1</v>
      </c>
      <c r="C14" s="54">
        <v>3</v>
      </c>
      <c r="E14" s="70">
        <f aca="true" t="shared" si="0" ref="E14:E19">x+a</f>
        <v>1</v>
      </c>
      <c r="F14" s="70">
        <f aca="true" t="shared" si="1" ref="F14:F19">y+b</f>
        <v>3</v>
      </c>
    </row>
    <row r="15" spans="2:6" ht="12.75">
      <c r="B15" s="46">
        <v>0</v>
      </c>
      <c r="C15" s="46">
        <v>4</v>
      </c>
      <c r="E15" s="71">
        <f t="shared" si="0"/>
        <v>0</v>
      </c>
      <c r="F15" s="71">
        <f t="shared" si="1"/>
        <v>4</v>
      </c>
    </row>
    <row r="16" spans="2:6" ht="12.75">
      <c r="B16" s="46">
        <v>3</v>
      </c>
      <c r="C16" s="46">
        <v>4</v>
      </c>
      <c r="E16" s="71">
        <f t="shared" si="0"/>
        <v>3</v>
      </c>
      <c r="F16" s="71">
        <f t="shared" si="1"/>
        <v>4</v>
      </c>
    </row>
    <row r="17" spans="2:6" ht="12.75">
      <c r="B17" s="46">
        <v>1</v>
      </c>
      <c r="C17" s="46">
        <v>-2</v>
      </c>
      <c r="E17" s="71">
        <f t="shared" si="0"/>
        <v>1</v>
      </c>
      <c r="F17" s="71">
        <f t="shared" si="1"/>
        <v>-2</v>
      </c>
    </row>
    <row r="18" spans="2:6" ht="12.75">
      <c r="B18" s="46">
        <v>1</v>
      </c>
      <c r="C18" s="46">
        <v>0</v>
      </c>
      <c r="E18" s="71">
        <f t="shared" si="0"/>
        <v>1</v>
      </c>
      <c r="F18" s="71">
        <f t="shared" si="1"/>
        <v>0</v>
      </c>
    </row>
    <row r="19" spans="2:6" ht="12.75" customHeight="1">
      <c r="B19" s="46">
        <v>3</v>
      </c>
      <c r="C19" s="46">
        <v>-2</v>
      </c>
      <c r="E19" s="71">
        <f t="shared" si="0"/>
        <v>3</v>
      </c>
      <c r="F19" s="71">
        <f t="shared" si="1"/>
        <v>-2</v>
      </c>
    </row>
    <row r="20" ht="3.75" customHeight="1"/>
    <row r="21" spans="2:5" s="48" customFormat="1" ht="15.75">
      <c r="B21" s="49"/>
      <c r="C21" s="50" t="s">
        <v>1</v>
      </c>
      <c r="D21" s="51"/>
      <c r="E21" s="72">
        <f>B30-9</f>
        <v>0</v>
      </c>
    </row>
    <row r="22" spans="2:5" s="48" customFormat="1" ht="17.25" customHeight="1">
      <c r="B22" s="49"/>
      <c r="C22" s="50" t="s">
        <v>9</v>
      </c>
      <c r="D22" s="51"/>
      <c r="E22" s="72">
        <f>B31-8</f>
        <v>0</v>
      </c>
    </row>
    <row r="23" ht="6" customHeight="1"/>
    <row r="24" ht="17.25" customHeight="1">
      <c r="B24" s="79" t="s">
        <v>72</v>
      </c>
    </row>
    <row r="25" ht="15.75">
      <c r="B25" s="53" t="s">
        <v>70</v>
      </c>
    </row>
    <row r="26" ht="2.25" customHeight="1"/>
    <row r="27" ht="15.75">
      <c r="B27" s="53" t="s">
        <v>71</v>
      </c>
    </row>
    <row r="30" ht="12.75" hidden="1">
      <c r="B30" s="52">
        <v>9</v>
      </c>
    </row>
    <row r="31" ht="12.75" hidden="1">
      <c r="B31" s="52">
        <v>8</v>
      </c>
    </row>
    <row r="71" spans="5:9" ht="12.75">
      <c r="E71" s="61"/>
      <c r="F71" s="61"/>
      <c r="G71" s="61"/>
      <c r="H71" s="61"/>
      <c r="I71" s="44"/>
    </row>
    <row r="72" spans="5:9" ht="12.75">
      <c r="E72" s="60"/>
      <c r="F72" s="60"/>
      <c r="G72" s="60"/>
      <c r="H72" s="60"/>
      <c r="I72" s="44"/>
    </row>
  </sheetData>
  <sheetProtection password="CC56" sheet="1" objects="1" scenarios="1"/>
  <dataValidations count="1">
    <dataValidation type="whole" allowBlank="1" showInputMessage="1" showErrorMessage="1" error="Keep to whole numbers between -5 and 5" sqref="B14:C19">
      <formula1>-5</formula1>
      <formula2>5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2:M57"/>
  <sheetViews>
    <sheetView showGridLines="0" showRowColHeaders="0" zoomScalePageLayoutView="0" workbookViewId="0" topLeftCell="A1">
      <selection activeCell="B26" sqref="B26"/>
    </sheetView>
  </sheetViews>
  <sheetFormatPr defaultColWidth="9.33203125" defaultRowHeight="12.75"/>
  <cols>
    <col min="1" max="1" width="2.83203125" style="2" customWidth="1"/>
    <col min="2" max="3" width="6.83203125" style="1" customWidth="1"/>
    <col min="4" max="4" width="1.3359375" style="1" customWidth="1"/>
    <col min="5" max="5" width="6.83203125" style="1" customWidth="1"/>
    <col min="6" max="6" width="6.83203125" style="2" customWidth="1"/>
    <col min="7" max="7" width="2" style="2" customWidth="1"/>
    <col min="8" max="16384" width="9.33203125" style="2" customWidth="1"/>
  </cols>
  <sheetData>
    <row r="1" ht="2.25" customHeight="1"/>
    <row r="2" ht="12.75" customHeight="1">
      <c r="A2" s="3" t="s">
        <v>15</v>
      </c>
    </row>
    <row r="3" ht="12.75" customHeight="1">
      <c r="A3" s="80" t="s">
        <v>5</v>
      </c>
    </row>
    <row r="4" ht="3.75" customHeight="1">
      <c r="B4" s="4"/>
    </row>
    <row r="5" spans="1:6" ht="12.75">
      <c r="A5" s="81" t="s">
        <v>26</v>
      </c>
      <c r="B5" s="82" t="s">
        <v>4</v>
      </c>
      <c r="C5" s="83"/>
      <c r="E5" s="85" t="s">
        <v>3</v>
      </c>
      <c r="F5" s="86"/>
    </row>
    <row r="6" spans="2:6" ht="12.75" customHeight="1">
      <c r="B6" s="88" t="s">
        <v>0</v>
      </c>
      <c r="C6" s="88" t="s">
        <v>6</v>
      </c>
      <c r="D6" s="89"/>
      <c r="E6" s="90" t="s">
        <v>0</v>
      </c>
      <c r="F6" s="90" t="s">
        <v>6</v>
      </c>
    </row>
    <row r="7" spans="2:6" ht="12.75">
      <c r="B7" s="84">
        <v>-3</v>
      </c>
      <c r="C7" s="84">
        <v>0</v>
      </c>
      <c r="E7" s="87">
        <f aca="true" t="shared" si="0" ref="E7:E12">x</f>
        <v>-3</v>
      </c>
      <c r="F7" s="87">
        <f aca="true" t="shared" si="1" ref="F7:F12">-y</f>
        <v>0</v>
      </c>
    </row>
    <row r="8" spans="2:6" ht="12.75">
      <c r="B8" s="84">
        <v>-5</v>
      </c>
      <c r="C8" s="84">
        <v>6</v>
      </c>
      <c r="E8" s="87">
        <f t="shared" si="0"/>
        <v>-5</v>
      </c>
      <c r="F8" s="87">
        <f t="shared" si="1"/>
        <v>-6</v>
      </c>
    </row>
    <row r="9" spans="2:6" ht="12.75">
      <c r="B9" s="84">
        <v>5</v>
      </c>
      <c r="C9" s="84">
        <v>4</v>
      </c>
      <c r="E9" s="87">
        <f t="shared" si="0"/>
        <v>5</v>
      </c>
      <c r="F9" s="87">
        <f t="shared" si="1"/>
        <v>-4</v>
      </c>
    </row>
    <row r="10" spans="2:6" ht="12.75">
      <c r="B10" s="84">
        <v>6</v>
      </c>
      <c r="C10" s="84">
        <v>5</v>
      </c>
      <c r="E10" s="87">
        <f t="shared" si="0"/>
        <v>6</v>
      </c>
      <c r="F10" s="87">
        <f t="shared" si="1"/>
        <v>-5</v>
      </c>
    </row>
    <row r="11" spans="2:6" ht="12.75">
      <c r="B11" s="84">
        <v>7</v>
      </c>
      <c r="C11" s="84">
        <v>8</v>
      </c>
      <c r="E11" s="87">
        <f t="shared" si="0"/>
        <v>7</v>
      </c>
      <c r="F11" s="87">
        <f t="shared" si="1"/>
        <v>-8</v>
      </c>
    </row>
    <row r="12" spans="2:6" ht="12.75" customHeight="1">
      <c r="B12" s="84">
        <v>8</v>
      </c>
      <c r="C12" s="84">
        <v>0</v>
      </c>
      <c r="E12" s="87">
        <f t="shared" si="0"/>
        <v>8</v>
      </c>
      <c r="F12" s="87">
        <f t="shared" si="1"/>
        <v>0</v>
      </c>
    </row>
    <row r="13" ht="15" customHeight="1">
      <c r="B13" s="8" t="s">
        <v>73</v>
      </c>
    </row>
    <row r="14" ht="6" customHeight="1">
      <c r="B14" s="4"/>
    </row>
    <row r="15" spans="1:6" ht="12.75">
      <c r="A15" s="81" t="s">
        <v>27</v>
      </c>
      <c r="B15" s="82" t="s">
        <v>4</v>
      </c>
      <c r="C15" s="83"/>
      <c r="E15" s="85" t="s">
        <v>3</v>
      </c>
      <c r="F15" s="86"/>
    </row>
    <row r="16" spans="2:6" ht="12.75" customHeight="1">
      <c r="B16" s="88" t="s">
        <v>0</v>
      </c>
      <c r="C16" s="88" t="s">
        <v>6</v>
      </c>
      <c r="D16" s="89"/>
      <c r="E16" s="90" t="s">
        <v>0</v>
      </c>
      <c r="F16" s="90" t="s">
        <v>6</v>
      </c>
    </row>
    <row r="17" spans="2:6" ht="12.75">
      <c r="B17" s="84">
        <v>0</v>
      </c>
      <c r="C17" s="84">
        <v>0</v>
      </c>
      <c r="E17" s="87">
        <f>-x</f>
        <v>0</v>
      </c>
      <c r="F17" s="87">
        <f>y</f>
        <v>0</v>
      </c>
    </row>
    <row r="18" spans="2:6" ht="12.75">
      <c r="B18" s="84">
        <v>1</v>
      </c>
      <c r="C18" s="84">
        <v>6</v>
      </c>
      <c r="E18" s="87">
        <f>-x</f>
        <v>-1</v>
      </c>
      <c r="F18" s="87">
        <f>y</f>
        <v>6</v>
      </c>
    </row>
    <row r="19" spans="2:6" ht="12.75">
      <c r="B19" s="84">
        <v>3</v>
      </c>
      <c r="C19" s="84">
        <v>2</v>
      </c>
      <c r="E19" s="87">
        <f>-x</f>
        <v>-3</v>
      </c>
      <c r="F19" s="87">
        <f>y</f>
        <v>2</v>
      </c>
    </row>
    <row r="20" spans="2:6" ht="12.75">
      <c r="B20" s="84">
        <v>5</v>
      </c>
      <c r="C20" s="84">
        <v>1</v>
      </c>
      <c r="E20" s="87">
        <f>-x</f>
        <v>-5</v>
      </c>
      <c r="F20" s="87">
        <f>y</f>
        <v>1</v>
      </c>
    </row>
    <row r="21" spans="2:6" ht="12.75">
      <c r="B21" s="84">
        <v>-2</v>
      </c>
      <c r="C21" s="84">
        <v>-3</v>
      </c>
      <c r="E21" s="87">
        <f>-x</f>
        <v>2</v>
      </c>
      <c r="F21" s="87">
        <f>y</f>
        <v>-3</v>
      </c>
    </row>
    <row r="22" ht="6" customHeight="1"/>
    <row r="23" ht="3" customHeight="1"/>
    <row r="24" spans="1:13" ht="12.75">
      <c r="A24" s="81" t="s">
        <v>28</v>
      </c>
      <c r="B24" s="82" t="s">
        <v>4</v>
      </c>
      <c r="C24" s="83"/>
      <c r="E24" s="85" t="s">
        <v>3</v>
      </c>
      <c r="F24" s="86"/>
      <c r="L24" s="38"/>
      <c r="M24" s="45"/>
    </row>
    <row r="25" spans="2:13" ht="12.75" customHeight="1">
      <c r="B25" s="88" t="s">
        <v>0</v>
      </c>
      <c r="C25" s="88" t="s">
        <v>6</v>
      </c>
      <c r="D25" s="89"/>
      <c r="E25" s="91" t="s">
        <v>0</v>
      </c>
      <c r="F25" s="91" t="s">
        <v>6</v>
      </c>
      <c r="L25" s="38"/>
      <c r="M25" s="45"/>
    </row>
    <row r="26" spans="2:13" ht="12.75">
      <c r="B26" s="84">
        <v>-3</v>
      </c>
      <c r="C26" s="84">
        <v>2</v>
      </c>
      <c r="E26" s="87">
        <f>y</f>
        <v>2</v>
      </c>
      <c r="F26" s="87">
        <f>x</f>
        <v>-3</v>
      </c>
      <c r="L26" s="38"/>
      <c r="M26" s="45"/>
    </row>
    <row r="27" spans="2:13" ht="12.75">
      <c r="B27" s="84">
        <v>3</v>
      </c>
      <c r="C27" s="84">
        <v>1</v>
      </c>
      <c r="E27" s="87">
        <f>y</f>
        <v>1</v>
      </c>
      <c r="F27" s="87">
        <f>x</f>
        <v>3</v>
      </c>
      <c r="L27" s="38"/>
      <c r="M27" s="45"/>
    </row>
    <row r="28" spans="2:13" ht="12.75">
      <c r="B28" s="84">
        <v>4</v>
      </c>
      <c r="C28" s="84">
        <v>7</v>
      </c>
      <c r="E28" s="87">
        <f>y</f>
        <v>7</v>
      </c>
      <c r="F28" s="87">
        <f>x</f>
        <v>4</v>
      </c>
      <c r="L28" s="38"/>
      <c r="M28" s="45"/>
    </row>
    <row r="29" spans="2:13" ht="12.75">
      <c r="B29" s="84">
        <v>5</v>
      </c>
      <c r="C29" s="84">
        <v>6</v>
      </c>
      <c r="E29" s="87">
        <f>y</f>
        <v>6</v>
      </c>
      <c r="F29" s="87">
        <f>x</f>
        <v>5</v>
      </c>
      <c r="L29" s="38"/>
      <c r="M29" s="45"/>
    </row>
    <row r="30" spans="2:13" ht="12.75">
      <c r="B30" s="84">
        <v>9</v>
      </c>
      <c r="C30" s="84">
        <v>9</v>
      </c>
      <c r="E30" s="87">
        <f>y</f>
        <v>9</v>
      </c>
      <c r="F30" s="87">
        <f>x</f>
        <v>9</v>
      </c>
      <c r="L30" s="39"/>
      <c r="M30" s="45"/>
    </row>
    <row r="31" spans="12:13" ht="12.75">
      <c r="L31" s="39"/>
      <c r="M31" s="45"/>
    </row>
    <row r="34" ht="6" customHeight="1"/>
    <row r="37" spans="1:6" ht="12.75">
      <c r="A37" s="81" t="s">
        <v>29</v>
      </c>
      <c r="B37" s="82" t="s">
        <v>4</v>
      </c>
      <c r="C37" s="83"/>
      <c r="E37" s="85" t="s">
        <v>3</v>
      </c>
      <c r="F37" s="86"/>
    </row>
    <row r="38" spans="2:6" ht="12.75" customHeight="1">
      <c r="B38" s="88" t="s">
        <v>0</v>
      </c>
      <c r="C38" s="88" t="s">
        <v>6</v>
      </c>
      <c r="D38" s="89"/>
      <c r="E38" s="91" t="s">
        <v>0</v>
      </c>
      <c r="F38" s="91" t="s">
        <v>6</v>
      </c>
    </row>
    <row r="39" spans="2:6" ht="12.75">
      <c r="B39" s="84">
        <v>-7</v>
      </c>
      <c r="C39" s="84">
        <v>7</v>
      </c>
      <c r="E39" s="87">
        <f>-y</f>
        <v>-7</v>
      </c>
      <c r="F39" s="87">
        <f>-x</f>
        <v>7</v>
      </c>
    </row>
    <row r="40" spans="2:6" ht="12.75">
      <c r="B40" s="84">
        <v>3</v>
      </c>
      <c r="C40" s="84">
        <v>4</v>
      </c>
      <c r="E40" s="87">
        <f>-y</f>
        <v>-4</v>
      </c>
      <c r="F40" s="87">
        <f>-x</f>
        <v>-3</v>
      </c>
    </row>
    <row r="41" spans="2:6" ht="12.75">
      <c r="B41" s="84">
        <v>2</v>
      </c>
      <c r="C41" s="84">
        <v>-1</v>
      </c>
      <c r="E41" s="87">
        <f>-y</f>
        <v>1</v>
      </c>
      <c r="F41" s="87">
        <f>-x</f>
        <v>-2</v>
      </c>
    </row>
    <row r="42" spans="2:6" ht="12.75">
      <c r="B42" s="84">
        <v>5</v>
      </c>
      <c r="C42" s="84">
        <v>0</v>
      </c>
      <c r="E42" s="87">
        <f>-y</f>
        <v>0</v>
      </c>
      <c r="F42" s="87">
        <f>-x</f>
        <v>-5</v>
      </c>
    </row>
    <row r="43" spans="2:6" ht="12.75">
      <c r="B43" s="84">
        <v>6</v>
      </c>
      <c r="C43" s="84">
        <v>-8</v>
      </c>
      <c r="E43" s="87">
        <f>-y</f>
        <v>8</v>
      </c>
      <c r="F43" s="87">
        <f>-x</f>
        <v>-6</v>
      </c>
    </row>
    <row r="50" ht="2.25" customHeight="1"/>
    <row r="51" spans="1:6" ht="12.75">
      <c r="A51" s="81" t="s">
        <v>30</v>
      </c>
      <c r="B51" s="82" t="s">
        <v>4</v>
      </c>
      <c r="C51" s="83"/>
      <c r="E51" s="85" t="s">
        <v>3</v>
      </c>
      <c r="F51" s="86"/>
    </row>
    <row r="52" spans="2:6" ht="12.75" customHeight="1">
      <c r="B52" s="88" t="s">
        <v>0</v>
      </c>
      <c r="C52" s="88" t="s">
        <v>6</v>
      </c>
      <c r="D52" s="89"/>
      <c r="E52" s="91" t="s">
        <v>0</v>
      </c>
      <c r="F52" s="91" t="s">
        <v>6</v>
      </c>
    </row>
    <row r="53" spans="2:6" ht="12.75" customHeight="1">
      <c r="B53" s="84">
        <v>1</v>
      </c>
      <c r="C53" s="84">
        <v>1</v>
      </c>
      <c r="E53" s="87">
        <f>-x</f>
        <v>-1</v>
      </c>
      <c r="F53" s="87">
        <f>-y</f>
        <v>-1</v>
      </c>
    </row>
    <row r="54" spans="2:6" ht="12.75">
      <c r="B54" s="84">
        <v>3</v>
      </c>
      <c r="C54" s="84">
        <v>3</v>
      </c>
      <c r="E54" s="87">
        <f>-x</f>
        <v>-3</v>
      </c>
      <c r="F54" s="87">
        <f>-y</f>
        <v>-3</v>
      </c>
    </row>
    <row r="55" spans="2:6" ht="12.75">
      <c r="B55" s="84">
        <v>3</v>
      </c>
      <c r="C55" s="84">
        <v>6</v>
      </c>
      <c r="E55" s="87">
        <f>-x</f>
        <v>-3</v>
      </c>
      <c r="F55" s="87">
        <f>-y</f>
        <v>-6</v>
      </c>
    </row>
    <row r="56" spans="2:6" ht="12.75">
      <c r="B56" s="84">
        <v>7</v>
      </c>
      <c r="C56" s="84">
        <v>5</v>
      </c>
      <c r="E56" s="87">
        <f>-x</f>
        <v>-7</v>
      </c>
      <c r="F56" s="87">
        <f>-y</f>
        <v>-5</v>
      </c>
    </row>
    <row r="57" spans="2:6" ht="12.75">
      <c r="B57" s="84">
        <v>5</v>
      </c>
      <c r="C57" s="84">
        <v>3</v>
      </c>
      <c r="E57" s="87">
        <f>-x</f>
        <v>-5</v>
      </c>
      <c r="F57" s="87">
        <f>-y</f>
        <v>-3</v>
      </c>
    </row>
  </sheetData>
  <sheetProtection password="CC56" sheet="1" objects="1" scenarios="1" selectLockedCells="1"/>
  <dataValidations count="2">
    <dataValidation type="whole" allowBlank="1" showInputMessage="1" showErrorMessage="1" error="Keep to whole numbers between -10 and 10" sqref="B39:C43 B7:C12 B17:C21 B53:C57">
      <formula1>-10</formula1>
      <formula2>10</formula2>
    </dataValidation>
    <dataValidation type="whole" allowBlank="1" showInputMessage="1" showErrorMessage="1" error="Keep to whole numbers between -5 and 10" sqref="B26:C30">
      <formula1>-5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M58"/>
  <sheetViews>
    <sheetView showGridLines="0" showRowColHeaders="0" tabSelected="1" zoomScalePageLayoutView="0" workbookViewId="0" topLeftCell="A1">
      <selection activeCell="F28" sqref="F28"/>
    </sheetView>
  </sheetViews>
  <sheetFormatPr defaultColWidth="9.33203125" defaultRowHeight="12.75"/>
  <cols>
    <col min="1" max="1" width="2.83203125" style="2" customWidth="1"/>
    <col min="2" max="3" width="6.83203125" style="1" customWidth="1"/>
    <col min="4" max="4" width="1.3359375" style="1" customWidth="1"/>
    <col min="5" max="5" width="6.83203125" style="1" customWidth="1"/>
    <col min="6" max="6" width="6.83203125" style="2" customWidth="1"/>
    <col min="7" max="7" width="2" style="2" customWidth="1"/>
    <col min="8" max="16384" width="9.33203125" style="2" customWidth="1"/>
  </cols>
  <sheetData>
    <row r="1" ht="2.25" customHeight="1"/>
    <row r="2" ht="12.75" customHeight="1">
      <c r="A2" s="3" t="s">
        <v>76</v>
      </c>
    </row>
    <row r="3" ht="12.75" customHeight="1">
      <c r="A3" s="80" t="s">
        <v>77</v>
      </c>
    </row>
    <row r="4" ht="12.75" customHeight="1">
      <c r="A4" s="80" t="s">
        <v>78</v>
      </c>
    </row>
    <row r="5" ht="3.75" customHeight="1">
      <c r="B5" s="4"/>
    </row>
    <row r="6" spans="1:6" ht="12.75" customHeight="1">
      <c r="A6" s="103" t="s">
        <v>26</v>
      </c>
      <c r="B6" s="105" t="s">
        <v>4</v>
      </c>
      <c r="C6" s="106"/>
      <c r="D6" s="102"/>
      <c r="E6" s="111" t="s">
        <v>3</v>
      </c>
      <c r="F6" s="112"/>
    </row>
    <row r="7" spans="2:6" ht="12.75" customHeight="1">
      <c r="B7" s="107" t="s">
        <v>0</v>
      </c>
      <c r="C7" s="107" t="s">
        <v>6</v>
      </c>
      <c r="D7" s="89"/>
      <c r="E7" s="113" t="s">
        <v>0</v>
      </c>
      <c r="F7" s="113" t="s">
        <v>6</v>
      </c>
    </row>
    <row r="8" spans="2:6" ht="12.75">
      <c r="B8" s="104">
        <v>-5</v>
      </c>
      <c r="C8" s="104">
        <f aca="true" t="shared" si="0" ref="C8:C13">x^2</f>
        <v>25</v>
      </c>
      <c r="E8" s="114">
        <f aca="true" t="shared" si="1" ref="E8:E13">x</f>
        <v>-5</v>
      </c>
      <c r="F8" s="114">
        <f aca="true" t="shared" si="2" ref="F8:F13">-y</f>
        <v>-25</v>
      </c>
    </row>
    <row r="9" spans="2:6" ht="12.75">
      <c r="B9" s="104">
        <v>-3</v>
      </c>
      <c r="C9" s="104">
        <f t="shared" si="0"/>
        <v>9</v>
      </c>
      <c r="E9" s="114">
        <f t="shared" si="1"/>
        <v>-3</v>
      </c>
      <c r="F9" s="114">
        <f t="shared" si="2"/>
        <v>-9</v>
      </c>
    </row>
    <row r="10" spans="2:6" ht="12.75">
      <c r="B10" s="104">
        <v>-2</v>
      </c>
      <c r="C10" s="104">
        <f t="shared" si="0"/>
        <v>4</v>
      </c>
      <c r="E10" s="114">
        <f t="shared" si="1"/>
        <v>-2</v>
      </c>
      <c r="F10" s="114">
        <f t="shared" si="2"/>
        <v>-4</v>
      </c>
    </row>
    <row r="11" spans="2:6" ht="12.75">
      <c r="B11" s="104">
        <v>0</v>
      </c>
      <c r="C11" s="104">
        <f t="shared" si="0"/>
        <v>0</v>
      </c>
      <c r="E11" s="114">
        <f t="shared" si="1"/>
        <v>0</v>
      </c>
      <c r="F11" s="114">
        <f t="shared" si="2"/>
        <v>0</v>
      </c>
    </row>
    <row r="12" spans="2:6" ht="12.75">
      <c r="B12" s="104">
        <v>3</v>
      </c>
      <c r="C12" s="104">
        <f t="shared" si="0"/>
        <v>9</v>
      </c>
      <c r="E12" s="114">
        <f t="shared" si="1"/>
        <v>3</v>
      </c>
      <c r="F12" s="114">
        <f t="shared" si="2"/>
        <v>-9</v>
      </c>
    </row>
    <row r="13" spans="2:6" ht="12.75" customHeight="1">
      <c r="B13" s="104">
        <v>5</v>
      </c>
      <c r="C13" s="104">
        <f t="shared" si="0"/>
        <v>25</v>
      </c>
      <c r="E13" s="114">
        <f t="shared" si="1"/>
        <v>5</v>
      </c>
      <c r="F13" s="114">
        <f t="shared" si="2"/>
        <v>-25</v>
      </c>
    </row>
    <row r="14" spans="2:6" ht="3" customHeight="1">
      <c r="B14" s="108"/>
      <c r="C14" s="109"/>
      <c r="E14" s="109"/>
      <c r="F14" s="115"/>
    </row>
    <row r="15" spans="2:6" ht="3.75" customHeight="1">
      <c r="B15" s="110"/>
      <c r="C15" s="109"/>
      <c r="E15" s="109"/>
      <c r="F15" s="115"/>
    </row>
    <row r="16" spans="1:6" ht="12.75" customHeight="1">
      <c r="A16" s="103" t="s">
        <v>27</v>
      </c>
      <c r="B16" s="105" t="s">
        <v>4</v>
      </c>
      <c r="C16" s="106"/>
      <c r="D16" s="102"/>
      <c r="E16" s="111" t="s">
        <v>3</v>
      </c>
      <c r="F16" s="112"/>
    </row>
    <row r="17" spans="2:6" ht="12.75" customHeight="1">
      <c r="B17" s="107" t="s">
        <v>0</v>
      </c>
      <c r="C17" s="107" t="s">
        <v>6</v>
      </c>
      <c r="D17" s="89"/>
      <c r="E17" s="113" t="s">
        <v>0</v>
      </c>
      <c r="F17" s="113" t="s">
        <v>6</v>
      </c>
    </row>
    <row r="18" spans="2:6" ht="12.75">
      <c r="B18" s="104">
        <v>0</v>
      </c>
      <c r="C18" s="104">
        <f>SQRT(x)</f>
        <v>0</v>
      </c>
      <c r="E18" s="114">
        <f>-x</f>
        <v>0</v>
      </c>
      <c r="F18" s="114">
        <f>y</f>
        <v>0</v>
      </c>
    </row>
    <row r="19" spans="2:6" ht="12.75">
      <c r="B19" s="104">
        <v>1</v>
      </c>
      <c r="C19" s="104">
        <f>SQRT(x)</f>
        <v>1</v>
      </c>
      <c r="E19" s="114">
        <f>-x</f>
        <v>-1</v>
      </c>
      <c r="F19" s="114">
        <f>y</f>
        <v>1</v>
      </c>
    </row>
    <row r="20" spans="2:6" ht="12.75">
      <c r="B20" s="104">
        <v>2</v>
      </c>
      <c r="C20" s="104">
        <f>SQRT(x)</f>
        <v>1.4142135623730951</v>
      </c>
      <c r="E20" s="114">
        <f>-x</f>
        <v>-2</v>
      </c>
      <c r="F20" s="114">
        <f>y</f>
        <v>1.4142135623730951</v>
      </c>
    </row>
    <row r="21" spans="2:6" ht="12.75">
      <c r="B21" s="104">
        <v>4</v>
      </c>
      <c r="C21" s="104">
        <f>SQRT(x)</f>
        <v>2</v>
      </c>
      <c r="E21" s="114">
        <f>-x</f>
        <v>-4</v>
      </c>
      <c r="F21" s="114">
        <f>y</f>
        <v>2</v>
      </c>
    </row>
    <row r="22" spans="2:6" ht="12.75">
      <c r="B22" s="104">
        <v>9</v>
      </c>
      <c r="C22" s="104">
        <f>SQRT(x)</f>
        <v>3</v>
      </c>
      <c r="E22" s="114">
        <f>-x</f>
        <v>-9</v>
      </c>
      <c r="F22" s="114">
        <f>y</f>
        <v>3</v>
      </c>
    </row>
    <row r="23" spans="2:6" ht="6" customHeight="1">
      <c r="B23" s="109"/>
      <c r="C23" s="109"/>
      <c r="E23" s="109"/>
      <c r="F23" s="115"/>
    </row>
    <row r="24" spans="2:6" ht="3" customHeight="1">
      <c r="B24" s="109"/>
      <c r="C24" s="109"/>
      <c r="E24" s="109"/>
      <c r="F24" s="115"/>
    </row>
    <row r="25" spans="1:13" ht="12.75" customHeight="1">
      <c r="A25" s="103" t="s">
        <v>28</v>
      </c>
      <c r="B25" s="105" t="s">
        <v>4</v>
      </c>
      <c r="C25" s="106"/>
      <c r="D25" s="102"/>
      <c r="E25" s="111" t="s">
        <v>3</v>
      </c>
      <c r="F25" s="112"/>
      <c r="L25" s="38"/>
      <c r="M25" s="45"/>
    </row>
    <row r="26" spans="2:13" ht="12.75" customHeight="1">
      <c r="B26" s="107" t="s">
        <v>0</v>
      </c>
      <c r="C26" s="107" t="s">
        <v>6</v>
      </c>
      <c r="D26" s="89"/>
      <c r="E26" s="113" t="s">
        <v>0</v>
      </c>
      <c r="F26" s="113" t="s">
        <v>6</v>
      </c>
      <c r="L26" s="38"/>
      <c r="M26" s="45"/>
    </row>
    <row r="27" spans="2:13" ht="12.75">
      <c r="B27" s="104">
        <v>-5</v>
      </c>
      <c r="C27" s="104">
        <f>0.2*x^2</f>
        <v>5</v>
      </c>
      <c r="E27" s="114">
        <f>y</f>
        <v>5</v>
      </c>
      <c r="F27" s="114">
        <f>x</f>
        <v>-5</v>
      </c>
      <c r="L27" s="38"/>
      <c r="M27" s="45"/>
    </row>
    <row r="28" spans="2:13" ht="12.75">
      <c r="B28" s="104">
        <v>-2</v>
      </c>
      <c r="C28" s="104">
        <f>0.2*x^2</f>
        <v>0.8</v>
      </c>
      <c r="E28" s="114">
        <f>y</f>
        <v>0.8</v>
      </c>
      <c r="F28" s="114">
        <f>x</f>
        <v>-2</v>
      </c>
      <c r="L28" s="38"/>
      <c r="M28" s="45"/>
    </row>
    <row r="29" spans="2:13" ht="12.75">
      <c r="B29" s="104">
        <v>0</v>
      </c>
      <c r="C29" s="104">
        <f>0.2*x^2</f>
        <v>0</v>
      </c>
      <c r="E29" s="114">
        <f>y</f>
        <v>0</v>
      </c>
      <c r="F29" s="114">
        <f>x</f>
        <v>0</v>
      </c>
      <c r="L29" s="38"/>
      <c r="M29" s="45"/>
    </row>
    <row r="30" spans="2:13" ht="12.75">
      <c r="B30" s="104">
        <v>2</v>
      </c>
      <c r="C30" s="104">
        <f>0.2*x^2</f>
        <v>0.8</v>
      </c>
      <c r="E30" s="114">
        <f>y</f>
        <v>0.8</v>
      </c>
      <c r="F30" s="114">
        <f>x</f>
        <v>2</v>
      </c>
      <c r="L30" s="38"/>
      <c r="M30" s="45"/>
    </row>
    <row r="31" spans="2:13" ht="12.75">
      <c r="B31" s="104">
        <v>5</v>
      </c>
      <c r="C31" s="104">
        <f>0.2*x^2</f>
        <v>5</v>
      </c>
      <c r="E31" s="114">
        <f>y</f>
        <v>5</v>
      </c>
      <c r="F31" s="114">
        <f>x</f>
        <v>5</v>
      </c>
      <c r="L31" s="39"/>
      <c r="M31" s="45"/>
    </row>
    <row r="32" spans="2:13" ht="12.75">
      <c r="B32" s="109"/>
      <c r="C32" s="109"/>
      <c r="E32" s="109"/>
      <c r="F32" s="115"/>
      <c r="L32" s="39"/>
      <c r="M32" s="45"/>
    </row>
    <row r="33" spans="2:6" ht="12.75">
      <c r="B33" s="109"/>
      <c r="C33" s="109"/>
      <c r="E33" s="109"/>
      <c r="F33" s="115"/>
    </row>
    <row r="34" spans="2:6" ht="12.75">
      <c r="B34" s="109"/>
      <c r="C34" s="109"/>
      <c r="E34" s="109"/>
      <c r="F34" s="115"/>
    </row>
    <row r="35" spans="2:6" ht="6" customHeight="1">
      <c r="B35" s="109"/>
      <c r="C35" s="109"/>
      <c r="E35" s="109"/>
      <c r="F35" s="115"/>
    </row>
    <row r="36" spans="2:6" ht="12.75">
      <c r="B36" s="109"/>
      <c r="C36" s="109"/>
      <c r="E36" s="109"/>
      <c r="F36" s="115"/>
    </row>
    <row r="37" spans="2:6" ht="12.75">
      <c r="B37" s="109"/>
      <c r="C37" s="109"/>
      <c r="E37" s="109"/>
      <c r="F37" s="115"/>
    </row>
    <row r="38" spans="1:6" ht="12.75" customHeight="1">
      <c r="A38" s="103" t="s">
        <v>29</v>
      </c>
      <c r="B38" s="105" t="s">
        <v>4</v>
      </c>
      <c r="C38" s="106"/>
      <c r="D38" s="102"/>
      <c r="E38" s="111" t="s">
        <v>3</v>
      </c>
      <c r="F38" s="112"/>
    </row>
    <row r="39" spans="2:6" ht="12.75" customHeight="1">
      <c r="B39" s="107" t="s">
        <v>0</v>
      </c>
      <c r="C39" s="107" t="s">
        <v>6</v>
      </c>
      <c r="D39" s="89"/>
      <c r="E39" s="113" t="s">
        <v>0</v>
      </c>
      <c r="F39" s="113" t="s">
        <v>6</v>
      </c>
    </row>
    <row r="40" spans="2:6" ht="12.75">
      <c r="B40" s="104">
        <v>-5</v>
      </c>
      <c r="C40" s="104">
        <f>0.5*x+2</f>
        <v>-0.5</v>
      </c>
      <c r="E40" s="114">
        <f>-y</f>
        <v>0.5</v>
      </c>
      <c r="F40" s="114">
        <f>-x</f>
        <v>5</v>
      </c>
    </row>
    <row r="41" spans="2:6" ht="12.75">
      <c r="B41" s="104">
        <v>-3</v>
      </c>
      <c r="C41" s="104">
        <f>0.5*x+2</f>
        <v>0.5</v>
      </c>
      <c r="E41" s="114">
        <f>-y</f>
        <v>-0.5</v>
      </c>
      <c r="F41" s="114">
        <f>-x</f>
        <v>3</v>
      </c>
    </row>
    <row r="42" spans="2:6" ht="12.75">
      <c r="B42" s="104">
        <v>0</v>
      </c>
      <c r="C42" s="104">
        <f>0.5*x+2</f>
        <v>2</v>
      </c>
      <c r="E42" s="114">
        <f>-y</f>
        <v>-2</v>
      </c>
      <c r="F42" s="114">
        <f>-x</f>
        <v>0</v>
      </c>
    </row>
    <row r="43" spans="2:6" ht="12.75">
      <c r="B43" s="104">
        <v>3</v>
      </c>
      <c r="C43" s="104">
        <f>0.5*x+2</f>
        <v>3.5</v>
      </c>
      <c r="E43" s="114">
        <f>-y</f>
        <v>-3.5</v>
      </c>
      <c r="F43" s="114">
        <f>-x</f>
        <v>-3</v>
      </c>
    </row>
    <row r="44" spans="2:6" ht="12.75">
      <c r="B44" s="104">
        <v>5</v>
      </c>
      <c r="C44" s="104">
        <f>0.5*x+2</f>
        <v>4.5</v>
      </c>
      <c r="E44" s="114">
        <f>-y</f>
        <v>-4.5</v>
      </c>
      <c r="F44" s="114">
        <f>-x</f>
        <v>-5</v>
      </c>
    </row>
    <row r="45" spans="2:6" ht="12.75">
      <c r="B45" s="109"/>
      <c r="C45" s="109"/>
      <c r="E45" s="109"/>
      <c r="F45" s="115"/>
    </row>
    <row r="46" spans="2:6" ht="12.75">
      <c r="B46" s="109"/>
      <c r="C46" s="109"/>
      <c r="E46" s="109"/>
      <c r="F46" s="115"/>
    </row>
    <row r="47" spans="2:6" ht="12.75">
      <c r="B47" s="109"/>
      <c r="C47" s="109"/>
      <c r="E47" s="109"/>
      <c r="F47" s="115"/>
    </row>
    <row r="48" spans="2:6" ht="12.75">
      <c r="B48" s="109"/>
      <c r="C48" s="109"/>
      <c r="E48" s="109"/>
      <c r="F48" s="115"/>
    </row>
    <row r="49" spans="2:6" ht="12.75">
      <c r="B49" s="109"/>
      <c r="C49" s="109"/>
      <c r="E49" s="109"/>
      <c r="F49" s="115"/>
    </row>
    <row r="50" spans="2:6" ht="12.75">
      <c r="B50" s="109"/>
      <c r="C50" s="109"/>
      <c r="E50" s="109"/>
      <c r="F50" s="115"/>
    </row>
    <row r="51" spans="2:6" ht="2.25" customHeight="1">
      <c r="B51" s="109"/>
      <c r="C51" s="109"/>
      <c r="E51" s="109"/>
      <c r="F51" s="115"/>
    </row>
    <row r="52" spans="1:6" ht="12.75" customHeight="1">
      <c r="A52" s="103" t="s">
        <v>30</v>
      </c>
      <c r="B52" s="105" t="s">
        <v>4</v>
      </c>
      <c r="C52" s="106"/>
      <c r="D52" s="102"/>
      <c r="E52" s="111" t="s">
        <v>3</v>
      </c>
      <c r="F52" s="112"/>
    </row>
    <row r="53" spans="2:6" ht="12.75" customHeight="1">
      <c r="B53" s="107" t="s">
        <v>0</v>
      </c>
      <c r="C53" s="107" t="s">
        <v>6</v>
      </c>
      <c r="D53" s="89"/>
      <c r="E53" s="113" t="s">
        <v>0</v>
      </c>
      <c r="F53" s="113" t="s">
        <v>6</v>
      </c>
    </row>
    <row r="54" spans="2:6" ht="12.75" customHeight="1">
      <c r="B54" s="104">
        <v>0</v>
      </c>
      <c r="C54" s="104">
        <f>0.1*x^3</f>
        <v>0</v>
      </c>
      <c r="E54" s="114">
        <f>-x</f>
        <v>0</v>
      </c>
      <c r="F54" s="114">
        <f>-y</f>
        <v>0</v>
      </c>
    </row>
    <row r="55" spans="2:6" ht="12.75">
      <c r="B55" s="104">
        <v>1</v>
      </c>
      <c r="C55" s="104">
        <f>0.1*x^3</f>
        <v>0.1</v>
      </c>
      <c r="E55" s="114">
        <f>-x</f>
        <v>-1</v>
      </c>
      <c r="F55" s="114">
        <f>-y</f>
        <v>-0.1</v>
      </c>
    </row>
    <row r="56" spans="2:6" ht="12.75">
      <c r="B56" s="104">
        <v>2</v>
      </c>
      <c r="C56" s="104">
        <f>0.1*x^3</f>
        <v>0.8</v>
      </c>
      <c r="E56" s="114">
        <f>-x</f>
        <v>-2</v>
      </c>
      <c r="F56" s="114">
        <f>-y</f>
        <v>-0.8</v>
      </c>
    </row>
    <row r="57" spans="2:6" ht="12.75">
      <c r="B57" s="104">
        <v>3</v>
      </c>
      <c r="C57" s="104">
        <f>0.1*x^3</f>
        <v>2.7</v>
      </c>
      <c r="E57" s="114">
        <f>-x</f>
        <v>-3</v>
      </c>
      <c r="F57" s="114">
        <f>-y</f>
        <v>-2.7</v>
      </c>
    </row>
    <row r="58" spans="2:6" ht="12.75">
      <c r="B58" s="104">
        <v>4</v>
      </c>
      <c r="C58" s="104">
        <f>0.1*x^3</f>
        <v>6.4</v>
      </c>
      <c r="E58" s="114">
        <f>-x</f>
        <v>-4</v>
      </c>
      <c r="F58" s="114">
        <f>-y</f>
        <v>-6.4</v>
      </c>
    </row>
  </sheetData>
  <sheetProtection password="CC56" sheet="1" objects="1" scenarios="1"/>
  <dataValidations count="3">
    <dataValidation type="whole" allowBlank="1" showInputMessage="1" showErrorMessage="1" error="Keep to whole numbers between -10 and 10" sqref="B18:C22 B41:B44 B55:B58 B8:C13">
      <formula1>-10</formula1>
      <formula2>10</formula2>
    </dataValidation>
    <dataValidation type="whole" allowBlank="1" showInputMessage="1" showErrorMessage="1" error="Keep to whole numbers between -5 and 10" sqref="B27:C31">
      <formula1>-5</formula1>
      <formula2>10</formula2>
    </dataValidation>
    <dataValidation allowBlank="1" showInputMessage="1" showErrorMessage="1" error="Keep to whole numbers between -10 and 10" sqref="B40 B54 C40:C44 C54:C58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1:N91"/>
  <sheetViews>
    <sheetView showGridLines="0" showRowColHeaders="0" zoomScalePageLayoutView="0" workbookViewId="0" topLeftCell="A1">
      <selection activeCell="Q12" sqref="Q12"/>
    </sheetView>
  </sheetViews>
  <sheetFormatPr defaultColWidth="9.33203125" defaultRowHeight="12.75"/>
  <cols>
    <col min="1" max="1" width="0.328125" style="6" customWidth="1"/>
    <col min="2" max="2" width="9.33203125" style="6" customWidth="1"/>
    <col min="3" max="3" width="12.16015625" style="6" bestFit="1" customWidth="1"/>
    <col min="4" max="4" width="9.33203125" style="6" customWidth="1"/>
    <col min="5" max="5" width="9.83203125" style="6" customWidth="1"/>
    <col min="6" max="16384" width="9.33203125" style="6" customWidth="1"/>
  </cols>
  <sheetData>
    <row r="1" spans="2:5" ht="19.5" customHeight="1">
      <c r="B1" s="15" t="s">
        <v>26</v>
      </c>
      <c r="C1" s="18" t="s">
        <v>1</v>
      </c>
      <c r="D1" s="19">
        <f>G8-10</f>
        <v>5</v>
      </c>
      <c r="E1" s="5"/>
    </row>
    <row r="2" spans="2:5" ht="14.25">
      <c r="B2" s="122" t="s">
        <v>4</v>
      </c>
      <c r="C2" s="122"/>
      <c r="D2" s="121" t="s">
        <v>7</v>
      </c>
      <c r="E2" s="121"/>
    </row>
    <row r="3" spans="2:13" ht="12.75" customHeight="1">
      <c r="B3" s="96" t="s">
        <v>0</v>
      </c>
      <c r="C3" s="96" t="s">
        <v>6</v>
      </c>
      <c r="D3" s="97" t="s">
        <v>0</v>
      </c>
      <c r="E3" s="97" t="s">
        <v>6</v>
      </c>
      <c r="M3" s="6" t="str">
        <f>"y = f(x) + "&amp;a</f>
        <v>y = f(x) + 5</v>
      </c>
    </row>
    <row r="4" spans="2:5" ht="12.75" customHeight="1">
      <c r="B4" s="92">
        <v>2</v>
      </c>
      <c r="C4" s="92">
        <v>3</v>
      </c>
      <c r="D4" s="93">
        <f>x</f>
        <v>2</v>
      </c>
      <c r="E4" s="93">
        <f>y+a</f>
        <v>8</v>
      </c>
    </row>
    <row r="5" spans="2:5" ht="12.75">
      <c r="B5" s="92">
        <v>3</v>
      </c>
      <c r="C5" s="92">
        <v>6</v>
      </c>
      <c r="D5" s="93">
        <f>x</f>
        <v>3</v>
      </c>
      <c r="E5" s="93">
        <f>y+a</f>
        <v>11</v>
      </c>
    </row>
    <row r="6" spans="2:5" ht="12.75">
      <c r="B6" s="92">
        <v>-1</v>
      </c>
      <c r="C6" s="92">
        <v>4</v>
      </c>
      <c r="D6" s="93">
        <f>x</f>
        <v>-1</v>
      </c>
      <c r="E6" s="93">
        <f>y+a</f>
        <v>9</v>
      </c>
    </row>
    <row r="7" spans="2:5" ht="12.75">
      <c r="B7" s="92">
        <v>6</v>
      </c>
      <c r="C7" s="92">
        <v>5</v>
      </c>
      <c r="D7" s="93">
        <f>x</f>
        <v>6</v>
      </c>
      <c r="E7" s="93">
        <f>y+a</f>
        <v>10</v>
      </c>
    </row>
    <row r="8" spans="2:7" ht="12.75">
      <c r="B8" s="92">
        <v>7</v>
      </c>
      <c r="C8" s="92">
        <v>2</v>
      </c>
      <c r="D8" s="93">
        <f>x</f>
        <v>7</v>
      </c>
      <c r="E8" s="93">
        <f>y+a</f>
        <v>7</v>
      </c>
      <c r="G8" s="7">
        <v>15</v>
      </c>
    </row>
    <row r="9" ht="14.25">
      <c r="B9" s="13" t="s">
        <v>17</v>
      </c>
    </row>
    <row r="10" ht="14.25">
      <c r="B10" s="14" t="str">
        <f>"Why is the general equation of g  "&amp;$M$3&amp;"?"</f>
        <v>Why is the general equation of g  y = f(x) + 5?</v>
      </c>
    </row>
    <row r="11" ht="6.75" customHeight="1"/>
    <row r="12" ht="15">
      <c r="B12" s="11" t="s">
        <v>25</v>
      </c>
    </row>
    <row r="13" ht="15">
      <c r="B13" s="11" t="s">
        <v>74</v>
      </c>
    </row>
    <row r="14" ht="8.25" customHeight="1"/>
    <row r="15" ht="8.25" customHeight="1"/>
    <row r="16" ht="14.25">
      <c r="B16" s="13" t="s">
        <v>18</v>
      </c>
    </row>
    <row r="17" ht="9.75" customHeight="1"/>
    <row r="18" spans="2:4" ht="14.25">
      <c r="B18" s="15" t="s">
        <v>27</v>
      </c>
      <c r="C18" s="20" t="s">
        <v>9</v>
      </c>
      <c r="D18" s="21">
        <f>G25-10</f>
        <v>8</v>
      </c>
    </row>
    <row r="19" spans="2:5" ht="14.25">
      <c r="B19" s="123" t="s">
        <v>4</v>
      </c>
      <c r="C19" s="123"/>
      <c r="D19" s="120" t="s">
        <v>10</v>
      </c>
      <c r="E19" s="120"/>
    </row>
    <row r="20" spans="2:5" ht="12.75" customHeight="1">
      <c r="B20" s="98" t="s">
        <v>0</v>
      </c>
      <c r="C20" s="98" t="s">
        <v>6</v>
      </c>
      <c r="D20" s="99" t="s">
        <v>0</v>
      </c>
      <c r="E20" s="99" t="s">
        <v>6</v>
      </c>
    </row>
    <row r="21" spans="2:13" ht="12.75">
      <c r="B21" s="92">
        <v>1</v>
      </c>
      <c r="C21" s="92">
        <v>1</v>
      </c>
      <c r="D21" s="93">
        <f>x+b</f>
        <v>9</v>
      </c>
      <c r="E21" s="93">
        <f>y</f>
        <v>1</v>
      </c>
      <c r="M21" s="6" t="str">
        <f>"y = f(x - "&amp;b&amp;")"</f>
        <v>y = f(x - 8)</v>
      </c>
    </row>
    <row r="22" spans="2:5" ht="12.75">
      <c r="B22" s="92">
        <v>3</v>
      </c>
      <c r="C22" s="92">
        <v>6</v>
      </c>
      <c r="D22" s="93">
        <f>x+b</f>
        <v>11</v>
      </c>
      <c r="E22" s="93">
        <f>y</f>
        <v>6</v>
      </c>
    </row>
    <row r="23" spans="2:5" ht="12.75">
      <c r="B23" s="92">
        <v>-1</v>
      </c>
      <c r="C23" s="92">
        <v>4</v>
      </c>
      <c r="D23" s="93">
        <f>x+b</f>
        <v>7</v>
      </c>
      <c r="E23" s="93">
        <f>y</f>
        <v>4</v>
      </c>
    </row>
    <row r="24" spans="2:5" ht="12.75">
      <c r="B24" s="92">
        <v>5</v>
      </c>
      <c r="C24" s="92">
        <v>5</v>
      </c>
      <c r="D24" s="93">
        <f>x+b</f>
        <v>13</v>
      </c>
      <c r="E24" s="93">
        <f>y</f>
        <v>5</v>
      </c>
    </row>
    <row r="25" spans="2:7" ht="12.75">
      <c r="B25" s="92">
        <v>4</v>
      </c>
      <c r="C25" s="92">
        <v>3</v>
      </c>
      <c r="D25" s="93">
        <f>x+b</f>
        <v>12</v>
      </c>
      <c r="E25" s="93">
        <f>y</f>
        <v>3</v>
      </c>
      <c r="G25" s="7">
        <v>18</v>
      </c>
    </row>
    <row r="26" ht="12.75"/>
    <row r="27" ht="14.25">
      <c r="B27" s="14" t="str">
        <f>"Why is the general equation of g  "&amp;$M$21&amp;"?"</f>
        <v>Why is the general equation of g  y = f(x - 8)?</v>
      </c>
    </row>
    <row r="28" ht="12.75"/>
    <row r="29" ht="15">
      <c r="B29" s="16" t="s">
        <v>32</v>
      </c>
    </row>
    <row r="30" ht="12.75"/>
    <row r="31" ht="9.75" customHeight="1"/>
    <row r="32" ht="9.75" customHeight="1"/>
    <row r="33" spans="2:4" ht="14.25">
      <c r="B33" s="15" t="s">
        <v>28</v>
      </c>
      <c r="C33" s="20" t="s">
        <v>20</v>
      </c>
      <c r="D33" s="21">
        <f>G40-8</f>
        <v>5</v>
      </c>
    </row>
    <row r="34" spans="2:5" ht="13.5">
      <c r="B34" s="123" t="s">
        <v>4</v>
      </c>
      <c r="C34" s="123"/>
      <c r="D34" s="120" t="s">
        <v>21</v>
      </c>
      <c r="E34" s="120"/>
    </row>
    <row r="35" spans="2:5" ht="12.75" customHeight="1">
      <c r="B35" s="98" t="s">
        <v>0</v>
      </c>
      <c r="C35" s="98" t="s">
        <v>6</v>
      </c>
      <c r="D35" s="99" t="s">
        <v>0</v>
      </c>
      <c r="E35" s="99" t="s">
        <v>6</v>
      </c>
    </row>
    <row r="36" spans="2:13" ht="12.75">
      <c r="B36" s="92">
        <v>1</v>
      </c>
      <c r="C36" s="92">
        <v>6</v>
      </c>
      <c r="D36" s="93">
        <f>x+c_</f>
        <v>6</v>
      </c>
      <c r="E36" s="93">
        <f>y+c_</f>
        <v>11</v>
      </c>
      <c r="M36" s="6" t="str">
        <f>"y = f(x - "&amp;c_&amp;")"&amp;" + "&amp;c_</f>
        <v>y = f(x - 5) + 5</v>
      </c>
    </row>
    <row r="37" spans="2:5" ht="12.75">
      <c r="B37" s="92">
        <v>3</v>
      </c>
      <c r="C37" s="92">
        <v>6</v>
      </c>
      <c r="D37" s="93">
        <f>x+c_</f>
        <v>8</v>
      </c>
      <c r="E37" s="93">
        <f>y+c_</f>
        <v>11</v>
      </c>
    </row>
    <row r="38" spans="2:5" ht="12.75">
      <c r="B38" s="92">
        <v>3</v>
      </c>
      <c r="C38" s="92">
        <v>2</v>
      </c>
      <c r="D38" s="93">
        <f>x+c_</f>
        <v>8</v>
      </c>
      <c r="E38" s="93">
        <f>y+c_</f>
        <v>7</v>
      </c>
    </row>
    <row r="39" spans="2:5" ht="12.75">
      <c r="B39" s="92">
        <v>5</v>
      </c>
      <c r="C39" s="92">
        <v>5</v>
      </c>
      <c r="D39" s="93">
        <f>x+c_</f>
        <v>10</v>
      </c>
      <c r="E39" s="93">
        <f>y+c_</f>
        <v>10</v>
      </c>
    </row>
    <row r="40" spans="2:7" ht="12.75">
      <c r="B40" s="92">
        <v>7</v>
      </c>
      <c r="C40" s="92">
        <v>1</v>
      </c>
      <c r="D40" s="93">
        <f>x+c_</f>
        <v>12</v>
      </c>
      <c r="E40" s="93">
        <f>y+c_</f>
        <v>6</v>
      </c>
      <c r="G40" s="7">
        <v>13</v>
      </c>
    </row>
    <row r="42" ht="13.5">
      <c r="B42" s="14" t="s">
        <v>22</v>
      </c>
    </row>
    <row r="46" ht="9.75" customHeight="1"/>
    <row r="47" ht="9.75" customHeight="1"/>
    <row r="48" ht="9.75" customHeight="1"/>
    <row r="49" spans="2:4" ht="14.25">
      <c r="B49" s="15" t="s">
        <v>29</v>
      </c>
      <c r="C49" s="20" t="s">
        <v>8</v>
      </c>
      <c r="D49" s="21">
        <f>G56-5</f>
        <v>2</v>
      </c>
    </row>
    <row r="50" spans="2:5" ht="13.5">
      <c r="B50" s="17"/>
      <c r="C50" s="17" t="s">
        <v>4</v>
      </c>
      <c r="D50" s="120" t="s">
        <v>11</v>
      </c>
      <c r="E50" s="120"/>
    </row>
    <row r="51" spans="2:5" ht="12.75" customHeight="1">
      <c r="B51" s="100" t="s">
        <v>0</v>
      </c>
      <c r="C51" s="100" t="s">
        <v>6</v>
      </c>
      <c r="D51" s="101" t="s">
        <v>0</v>
      </c>
      <c r="E51" s="101" t="s">
        <v>6</v>
      </c>
    </row>
    <row r="52" spans="2:5" ht="12.75">
      <c r="B52" s="94">
        <v>-4</v>
      </c>
      <c r="C52" s="94">
        <f>2*x^2+5</f>
        <v>37</v>
      </c>
      <c r="D52" s="95">
        <f>p*x</f>
        <v>-8</v>
      </c>
      <c r="E52" s="95">
        <f>IF(D52=0,NA(),y)</f>
        <v>37</v>
      </c>
    </row>
    <row r="53" spans="2:14" ht="12.75">
      <c r="B53" s="94">
        <v>-2</v>
      </c>
      <c r="C53" s="94">
        <f>2*x^2+5</f>
        <v>13</v>
      </c>
      <c r="D53" s="95">
        <f>p*x</f>
        <v>-4</v>
      </c>
      <c r="E53" s="95">
        <f>IF(D53=0,NA(),y)</f>
        <v>13</v>
      </c>
      <c r="N53" s="6" t="str">
        <f>IF(p=0,"Not defined","y = f(x/"&amp;p&amp;")")</f>
        <v>y = f(x/2)</v>
      </c>
    </row>
    <row r="54" spans="2:5" ht="12.75">
      <c r="B54" s="94">
        <v>0</v>
      </c>
      <c r="C54" s="94">
        <f>2*x^2+5</f>
        <v>5</v>
      </c>
      <c r="D54" s="95">
        <f>p*x</f>
        <v>0</v>
      </c>
      <c r="E54" s="95" t="e">
        <f>IF(D54=0,NA(),y)</f>
        <v>#N/A</v>
      </c>
    </row>
    <row r="55" spans="2:5" ht="12.75">
      <c r="B55" s="94">
        <v>2</v>
      </c>
      <c r="C55" s="94">
        <f>2*x^2+5</f>
        <v>13</v>
      </c>
      <c r="D55" s="95">
        <f>p*x</f>
        <v>4</v>
      </c>
      <c r="E55" s="95">
        <f>IF(D55=0,NA(),y)</f>
        <v>13</v>
      </c>
    </row>
    <row r="56" spans="2:7" ht="12.75">
      <c r="B56" s="94">
        <v>4</v>
      </c>
      <c r="C56" s="94">
        <f>2*x^2+5</f>
        <v>37</v>
      </c>
      <c r="D56" s="95">
        <f>p*x</f>
        <v>8</v>
      </c>
      <c r="E56" s="95">
        <f>IF(D56=0,NA(),y)</f>
        <v>37</v>
      </c>
      <c r="G56" s="7">
        <v>7</v>
      </c>
    </row>
    <row r="57" ht="9.75" customHeight="1"/>
    <row r="58" ht="13.5">
      <c r="B58" s="14" t="str">
        <f>"Why is the general equation of f  "&amp;$N$53&amp;"?"</f>
        <v>Why is the general equation of f  y = f(x/2)?</v>
      </c>
    </row>
    <row r="59" ht="14.25">
      <c r="B59" s="11" t="s">
        <v>23</v>
      </c>
    </row>
    <row r="60" ht="13.5">
      <c r="B60" s="14" t="s">
        <v>19</v>
      </c>
    </row>
    <row r="61" ht="13.5">
      <c r="B61" s="14" t="s">
        <v>24</v>
      </c>
    </row>
    <row r="63" ht="13.5">
      <c r="B63" s="13" t="s">
        <v>18</v>
      </c>
    </row>
    <row r="64" ht="12.75"/>
    <row r="65" spans="2:4" ht="14.25">
      <c r="B65" s="15" t="s">
        <v>30</v>
      </c>
      <c r="C65" s="20" t="s">
        <v>12</v>
      </c>
      <c r="D65" s="21">
        <f>G72-5</f>
        <v>1</v>
      </c>
    </row>
    <row r="66" spans="2:5" ht="13.5">
      <c r="B66" s="17"/>
      <c r="C66" s="17" t="s">
        <v>4</v>
      </c>
      <c r="D66" s="120" t="s">
        <v>13</v>
      </c>
      <c r="E66" s="120"/>
    </row>
    <row r="67" spans="2:14" ht="12.75" customHeight="1">
      <c r="B67" s="100" t="s">
        <v>0</v>
      </c>
      <c r="C67" s="100" t="s">
        <v>6</v>
      </c>
      <c r="D67" s="101" t="s">
        <v>0</v>
      </c>
      <c r="E67" s="101" t="s">
        <v>6</v>
      </c>
      <c r="N67" s="6" t="str">
        <f>"y = "&amp;q&amp;"f(x)"</f>
        <v>y = 1f(x)</v>
      </c>
    </row>
    <row r="68" spans="2:5" ht="12.75">
      <c r="B68" s="94">
        <v>-2</v>
      </c>
      <c r="C68" s="94">
        <f>3*x^2+1</f>
        <v>13</v>
      </c>
      <c r="D68" s="95">
        <f>x</f>
        <v>-2</v>
      </c>
      <c r="E68" s="95">
        <f>q*y</f>
        <v>13</v>
      </c>
    </row>
    <row r="69" spans="2:5" ht="12.75">
      <c r="B69" s="94">
        <v>-1</v>
      </c>
      <c r="C69" s="94">
        <f>3*x^2+1</f>
        <v>4</v>
      </c>
      <c r="D69" s="95">
        <f>x</f>
        <v>-1</v>
      </c>
      <c r="E69" s="95">
        <f>q*y</f>
        <v>4</v>
      </c>
    </row>
    <row r="70" spans="2:5" ht="12.75">
      <c r="B70" s="94">
        <v>0</v>
      </c>
      <c r="C70" s="94">
        <f>3*x^2+1</f>
        <v>1</v>
      </c>
      <c r="D70" s="95">
        <f>x</f>
        <v>0</v>
      </c>
      <c r="E70" s="95">
        <f>q*y</f>
        <v>1</v>
      </c>
    </row>
    <row r="71" spans="2:5" ht="12.75">
      <c r="B71" s="94">
        <v>1</v>
      </c>
      <c r="C71" s="94">
        <f>3*x^2+1</f>
        <v>4</v>
      </c>
      <c r="D71" s="95">
        <f>x</f>
        <v>1</v>
      </c>
      <c r="E71" s="95">
        <f>q*y</f>
        <v>4</v>
      </c>
    </row>
    <row r="72" spans="2:7" ht="12.75">
      <c r="B72" s="94">
        <v>2</v>
      </c>
      <c r="C72" s="94">
        <f>3*x^2+1</f>
        <v>13</v>
      </c>
      <c r="D72" s="95">
        <f>x</f>
        <v>2</v>
      </c>
      <c r="E72" s="95">
        <f>q*y</f>
        <v>13</v>
      </c>
      <c r="G72" s="7">
        <v>6</v>
      </c>
    </row>
    <row r="79" ht="12.75"/>
    <row r="80" spans="2:4" ht="14.25">
      <c r="B80" s="15" t="s">
        <v>31</v>
      </c>
      <c r="C80" s="20" t="s">
        <v>2</v>
      </c>
      <c r="D80" s="21">
        <f>G91-5</f>
        <v>2</v>
      </c>
    </row>
    <row r="81" spans="2:5" ht="13.5">
      <c r="B81" s="17"/>
      <c r="C81" s="17" t="s">
        <v>4</v>
      </c>
      <c r="D81" s="120" t="s">
        <v>14</v>
      </c>
      <c r="E81" s="120"/>
    </row>
    <row r="82" spans="2:5" ht="12.75" customHeight="1">
      <c r="B82" s="100" t="s">
        <v>0</v>
      </c>
      <c r="C82" s="100" t="s">
        <v>6</v>
      </c>
      <c r="D82" s="101" t="s">
        <v>0</v>
      </c>
      <c r="E82" s="101" t="s">
        <v>6</v>
      </c>
    </row>
    <row r="83" spans="2:13" ht="12.75">
      <c r="B83" s="94">
        <v>-4</v>
      </c>
      <c r="C83" s="94">
        <f aca="true" t="shared" si="0" ref="C83:C91">x^2</f>
        <v>16</v>
      </c>
      <c r="D83" s="95">
        <f aca="true" t="shared" si="1" ref="D83:D91">k*x</f>
        <v>-8</v>
      </c>
      <c r="E83" s="95">
        <f aca="true" t="shared" si="2" ref="E83:E91">k*y</f>
        <v>32</v>
      </c>
      <c r="M83" s="6" t="str">
        <f>"y = "&amp;k&amp;"f(x/"&amp;k&amp;")"</f>
        <v>y = 2f(x/2)</v>
      </c>
    </row>
    <row r="84" spans="2:5" ht="12.75">
      <c r="B84" s="94">
        <v>-3</v>
      </c>
      <c r="C84" s="94">
        <f t="shared" si="0"/>
        <v>9</v>
      </c>
      <c r="D84" s="95">
        <f t="shared" si="1"/>
        <v>-6</v>
      </c>
      <c r="E84" s="95">
        <f t="shared" si="2"/>
        <v>18</v>
      </c>
    </row>
    <row r="85" spans="2:5" ht="12.75">
      <c r="B85" s="94">
        <v>-2</v>
      </c>
      <c r="C85" s="94">
        <f t="shared" si="0"/>
        <v>4</v>
      </c>
      <c r="D85" s="95">
        <f t="shared" si="1"/>
        <v>-4</v>
      </c>
      <c r="E85" s="95">
        <f t="shared" si="2"/>
        <v>8</v>
      </c>
    </row>
    <row r="86" spans="2:5" ht="12.75">
      <c r="B86" s="94">
        <v>-1</v>
      </c>
      <c r="C86" s="94">
        <f t="shared" si="0"/>
        <v>1</v>
      </c>
      <c r="D86" s="95">
        <f t="shared" si="1"/>
        <v>-2</v>
      </c>
      <c r="E86" s="95">
        <f t="shared" si="2"/>
        <v>2</v>
      </c>
    </row>
    <row r="87" spans="2:5" ht="12.75">
      <c r="B87" s="94">
        <v>0</v>
      </c>
      <c r="C87" s="94">
        <f t="shared" si="0"/>
        <v>0</v>
      </c>
      <c r="D87" s="95">
        <f t="shared" si="1"/>
        <v>0</v>
      </c>
      <c r="E87" s="95">
        <f t="shared" si="2"/>
        <v>0</v>
      </c>
    </row>
    <row r="88" spans="2:5" ht="12.75">
      <c r="B88" s="94">
        <v>1</v>
      </c>
      <c r="C88" s="94">
        <f t="shared" si="0"/>
        <v>1</v>
      </c>
      <c r="D88" s="95">
        <f t="shared" si="1"/>
        <v>2</v>
      </c>
      <c r="E88" s="95">
        <f t="shared" si="2"/>
        <v>2</v>
      </c>
    </row>
    <row r="89" spans="2:5" ht="12.75">
      <c r="B89" s="94">
        <v>2</v>
      </c>
      <c r="C89" s="94">
        <f t="shared" si="0"/>
        <v>4</v>
      </c>
      <c r="D89" s="95">
        <f t="shared" si="1"/>
        <v>4</v>
      </c>
      <c r="E89" s="95">
        <f t="shared" si="2"/>
        <v>8</v>
      </c>
    </row>
    <row r="90" spans="2:5" ht="12.75">
      <c r="B90" s="94">
        <v>3</v>
      </c>
      <c r="C90" s="94">
        <f t="shared" si="0"/>
        <v>9</v>
      </c>
      <c r="D90" s="95">
        <f t="shared" si="1"/>
        <v>6</v>
      </c>
      <c r="E90" s="95">
        <f t="shared" si="2"/>
        <v>18</v>
      </c>
    </row>
    <row r="91" spans="2:7" ht="12.75">
      <c r="B91" s="94">
        <v>4</v>
      </c>
      <c r="C91" s="94">
        <f t="shared" si="0"/>
        <v>16</v>
      </c>
      <c r="D91" s="95">
        <f t="shared" si="1"/>
        <v>8</v>
      </c>
      <c r="E91" s="95">
        <f t="shared" si="2"/>
        <v>32</v>
      </c>
      <c r="G91" s="7">
        <v>7</v>
      </c>
    </row>
  </sheetData>
  <sheetProtection password="CC56" sheet="1" scenarios="1"/>
  <mergeCells count="9">
    <mergeCell ref="D66:E66"/>
    <mergeCell ref="D81:E81"/>
    <mergeCell ref="D2:E2"/>
    <mergeCell ref="B2:C2"/>
    <mergeCell ref="B19:C19"/>
    <mergeCell ref="D19:E19"/>
    <mergeCell ref="D50:E50"/>
    <mergeCell ref="B34:C34"/>
    <mergeCell ref="D34:E3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Alwyn Olivier</dc:creator>
  <cp:keywords/>
  <dc:description/>
  <cp:lastModifiedBy>Olivier, Alwyn &lt;aio@sun.ac.za&gt;</cp:lastModifiedBy>
  <cp:lastPrinted>2006-05-27T19:20:17Z</cp:lastPrinted>
  <dcterms:created xsi:type="dcterms:W3CDTF">2001-03-10T06:28:39Z</dcterms:created>
  <dcterms:modified xsi:type="dcterms:W3CDTF">2020-03-08T18:51:29Z</dcterms:modified>
  <cp:category/>
  <cp:version/>
  <cp:contentType/>
  <cp:contentStatus/>
</cp:coreProperties>
</file>